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<sst xmlns="http://schemas.openxmlformats.org/spreadsheetml/2006/main" count="335" uniqueCount="234">
  <si>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</si>
  <si>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</si>
  <si>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</si>
  <si>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</si>
  <si>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</si>
  <si>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</si>
  <si>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</si>
  <si>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</si>
  <si>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</si>
  <si>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</si>
  <si>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</si>
  <si>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</si>
  <si>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</si>
  <si>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</si>
  <si>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</si>
  <si>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</si>
  <si>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</si>
  <si>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</si>
  <si>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</si>
  <si>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</si>
  <si>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</si>
  <si>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</si>
  <si>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</si>
  <si>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</si>
  <si>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</si>
  <si>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</si>
  <si>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</si>
  <si>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</si>
  <si>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</si>
  <si>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</si>
  <si>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</si>
  <si>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</si>
  <si>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</si>
  <si>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</si>
  <si>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</si>
  <si>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</si>
  <si>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</si>
  <si>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</si>
  <si>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</si>
  <si>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</si>
  <si>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</si>
  <si>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</si>
  <si>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</si>
  <si>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</si>
  <si>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</si>
  <si>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</si>
  <si>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</si>
  <si>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</si>
  <si>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</si>
  <si>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</si>
  <si>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</si>
  <si>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</si>
  <si>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</si>
  <si>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</si>
  <si>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</si>
  <si>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</si>
  <si>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</si>
  <si>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</si>
  <si>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</si>
  <si>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</si>
  <si>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</si>
  <si>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</si>
  <si>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</si>
  <si>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</si>
  <si>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</si>
  <si>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</si>
  <si>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</si>
  <si>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</si>
  <si>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</si>
  <si>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</si>
  <si>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</si>
  <si>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</si>
  <si>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</si>
  <si>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</si>
  <si>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</si>
  <si>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</si>
  <si>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</si>
  <si>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</si>
  <si>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</si>
  <si>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</si>
  <si>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</si>
  <si>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</si>
  <si>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</si>
  <si>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</si>
  <si>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</si>
  <si>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</si>
  <si>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</si>
  <si>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</si>
  <si>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</si>
  <si>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</si>
  <si>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</si>
  <si>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</si>
  <si>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</si>
  <si>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</si>
  <si>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</si>
  <si>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</si>
  <si>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</si>
  <si>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</si>
  <si>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</si>
  <si>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</si>
  <si>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</si>
  <si>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</si>
  <si>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</si>
  <si>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</si>
  <si>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</si>
  <si>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</si>
  <si>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</si>
  <si>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</si>
  <si>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</si>
  <si>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</si>
  <si>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</si>
  <si>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</si>
  <si>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</si>
  <si>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</si>
  <si>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</si>
  <si>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</si>
  <si>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</si>
  <si>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</si>
  <si>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</si>
  <si>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</si>
  <si>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</si>
  <si>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</si>
  <si>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</si>
  <si>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</si>
  <si>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</si>
  <si>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</si>
  <si>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</si>
  <si>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</si>
  <si>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 xml:space="preserve"> _________________________________________ 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</si>
  <si>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</si>
  <si>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</si>
  <si>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</si>
  <si>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</si>
  <si>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</si>
  <si>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</si>
  <si>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</si>
  <si>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</si>
  <si>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</si>
  <si>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</si>
  <si>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</si>
  <si>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</si>
  <si>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</si>
  <si>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</si>
  <si>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</si>
  <si>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</si>
  <si>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</si>
  <si>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</si>
  <si>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</si>
  <si>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</si>
  <si>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</si>
  <si>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</si>
  <si>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</si>
  <si>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</si>
  <si>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</si>
  <si>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</si>
  <si>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</si>
  <si>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</si>
  <si>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</si>
  <si>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</si>
  <si>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</si>
  <si>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</si>
  <si>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</si>
  <si>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</si>
  <si>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</si>
  <si>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</si>
  <si>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</si>
  <si>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</si>
  <si>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</si>
  <si>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</si>
  <si>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</si>
  <si>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</si>
  <si>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</si>
  <si>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</si>
  <si>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</si>
  <si>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</si>
  <si>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</si>
  <si>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</si>
  <si>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</si>
  <si>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</si>
  <si>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</si>
  <si>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</si>
  <si>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</si>
  <si>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</si>
  <si>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</si>
  <si>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</si>
  <si>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</si>
  <si>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</si>
  <si>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</si>
  <si>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</si>
  <si>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</si>
  <si>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</si>
  <si>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</si>
  <si>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</si>
  <si>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</si>
  <si>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</si>
  <si>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</si>
  <si>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</si>
  <si>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</si>
  <si>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</si>
  <si>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</si>
  <si>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</si>
  <si>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</si>
  <si>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</si>
  <si>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</si>
  <si>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</si>
  <si>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</si>
  <si>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</si>
  <si>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</si>
  <si>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</si>
  <si>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</si>
  <si>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</si>
  <si>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</si>
  <si>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</si>
  <si>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</si>
  <si>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</si>
  <si>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</si>
  <si>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</si>
  <si>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</si>
  <si>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</si>
  <si>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</si>
  <si>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</si>
  <si>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</si>
  <si>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</si>
  <si>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</si>
  <si>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</si>
  <si>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</si>
  <si>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</si>
  <si>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</si>
  <si>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</si>
  <si>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мебель</t>
  </si>
  <si>
    <t>за январь-апрель 2022 года</t>
  </si>
  <si>
    <t>Финансы на  1 апреля 2022 года*</t>
  </si>
  <si>
    <t>Численность безработных граждан, зарегистрированных в государственных учреждениях службы занятости по состоянию на 1 мая 2022 года</t>
  </si>
  <si>
    <t xml:space="preserve">В санаторно-курортной отрасли наблюдает спад на 56,9% по отношению к аналогичному периоду прошлога года в результате прекращения функционирования ООО "Санаторий Минеральный" и ГАУ КК "Апшеронский детский оздоровительный лагерь" (на реконструкции).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</si>
</sst>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2" fillId="0" borderId="14" xfId="0" applyNumberFormat="1" applyFont="1" applyFill="1" applyBorder="1" applyAlignment="1">
      <alignment/>
    </xf>
    <xf numFmtId="182" fontId="52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top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5" xfId="0" applyNumberFormat="1" applyFont="1" applyFill="1" applyBorder="1" applyAlignment="1">
      <alignment horizontal="right" vertical="top"/>
    </xf>
    <xf numFmtId="0" fontId="54" fillId="0" borderId="16" xfId="0" applyFont="1" applyFill="1" applyBorder="1" applyAlignment="1" applyProtection="1">
      <alignment horizontal="right" wrapText="1"/>
      <protection locked="0"/>
    </xf>
    <xf numFmtId="0" fontId="54" fillId="0" borderId="16" xfId="0" applyFont="1" applyFill="1" applyBorder="1" applyAlignment="1" applyProtection="1">
      <alignment wrapText="1"/>
      <protection locked="0"/>
    </xf>
    <xf numFmtId="172" fontId="5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122</v>
      </c>
      <c r="F2" s="37"/>
    </row>
    <row r="3" spans="1:6" ht="12.75" customHeight="1">
      <c r="A3" s="1"/>
      <c r="B3" s="37"/>
      <c r="C3" s="37"/>
      <c r="D3" s="38" t="s">
        <v>123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4"/>
      <c r="F5" s="114"/>
    </row>
    <row r="6" spans="1:6" ht="12" customHeight="1">
      <c r="A6" s="115" t="s">
        <v>0</v>
      </c>
      <c r="B6" s="115"/>
      <c r="C6" s="115"/>
      <c r="D6" s="115"/>
      <c r="E6" s="115"/>
      <c r="F6" s="115"/>
    </row>
    <row r="7" spans="1:6" ht="14.25" customHeight="1">
      <c r="A7" s="112" t="s">
        <v>194</v>
      </c>
      <c r="B7" s="112"/>
      <c r="C7" s="112"/>
      <c r="D7" s="112"/>
      <c r="E7" s="112"/>
      <c r="F7" s="112"/>
    </row>
    <row r="8" spans="1:6" ht="10.5" customHeight="1">
      <c r="A8" s="111" t="s">
        <v>195</v>
      </c>
      <c r="B8" s="111"/>
      <c r="C8" s="111"/>
      <c r="D8" s="111"/>
      <c r="E8" s="111"/>
      <c r="F8" s="111"/>
    </row>
    <row r="9" spans="1:6" ht="14.25" customHeight="1">
      <c r="A9" s="112" t="s">
        <v>230</v>
      </c>
      <c r="B9" s="112"/>
      <c r="C9" s="112"/>
      <c r="D9" s="112"/>
      <c r="E9" s="112"/>
      <c r="F9" s="112"/>
    </row>
    <row r="10" spans="1:6" ht="12" customHeight="1">
      <c r="A10" s="113" t="s">
        <v>196</v>
      </c>
      <c r="B10" s="11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97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98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D18+D19+D29+D30</f>
        <v>1033703.2</v>
      </c>
      <c r="E17" s="76">
        <f>E18+E19+E29+E30</f>
        <v>796139.8</v>
      </c>
      <c r="F17" s="73">
        <f>D17/E17*100</f>
        <v>129.83940760152925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62847.5</v>
      </c>
      <c r="E18" s="77">
        <v>487535.4</v>
      </c>
      <c r="F18" s="73">
        <f>D18/E18*100</f>
        <v>12.890858797125295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743323.1</v>
      </c>
      <c r="E19" s="77">
        <v>106324</v>
      </c>
      <c r="F19" s="73">
        <f>D19/E19*100</f>
        <v>699.1113013054437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12645.9</v>
      </c>
      <c r="E21" s="82">
        <v>20125.5</v>
      </c>
      <c r="F21" s="73">
        <f aca="true" t="shared" si="0" ref="F21:F51">D21/E21*100</f>
        <v>62.83520906312886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650149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3834.4</v>
      </c>
      <c r="E23" s="82">
        <v>971.1</v>
      </c>
      <c r="F23" s="73">
        <f t="shared" si="0"/>
        <v>394.8511996704768</v>
      </c>
    </row>
    <row r="24" spans="1:6" s="78" customFormat="1" ht="38.25">
      <c r="A24" s="79"/>
      <c r="B24" s="74" t="s">
        <v>105</v>
      </c>
      <c r="C24" s="80" t="s">
        <v>6</v>
      </c>
      <c r="D24" s="81">
        <v>40.6</v>
      </c>
      <c r="E24" s="82">
        <v>200.1</v>
      </c>
      <c r="F24" s="73">
        <f t="shared" si="0"/>
        <v>20.28985507246377</v>
      </c>
    </row>
    <row r="25" spans="1:6" s="78" customFormat="1" ht="25.5">
      <c r="A25" s="79"/>
      <c r="B25" s="74" t="s">
        <v>106</v>
      </c>
      <c r="C25" s="80" t="s">
        <v>6</v>
      </c>
      <c r="D25" s="81">
        <v>18059</v>
      </c>
      <c r="E25" s="82">
        <v>84486</v>
      </c>
      <c r="F25" s="73">
        <f t="shared" si="0"/>
        <v>21.375139076296666</v>
      </c>
    </row>
    <row r="26" spans="1:6" s="78" customFormat="1" ht="25.5">
      <c r="A26" s="79"/>
      <c r="B26" s="74" t="s">
        <v>226</v>
      </c>
      <c r="C26" s="80" t="s">
        <v>6</v>
      </c>
      <c r="D26" s="81">
        <v>58123</v>
      </c>
      <c r="E26" s="82"/>
      <c r="F26" s="73" t="e">
        <f t="shared" si="0"/>
        <v>#DIV/0!</v>
      </c>
    </row>
    <row r="27" spans="1:6" s="78" customFormat="1" ht="12.75">
      <c r="A27" s="79"/>
      <c r="B27" s="74" t="s">
        <v>227</v>
      </c>
      <c r="C27" s="80" t="s">
        <v>6</v>
      </c>
      <c r="D27" s="81">
        <v>396.2</v>
      </c>
      <c r="E27" s="82">
        <v>449.3</v>
      </c>
      <c r="F27" s="73">
        <f t="shared" si="0"/>
        <v>88.1816158468729</v>
      </c>
    </row>
    <row r="28" spans="1:6" s="78" customFormat="1" ht="12.75">
      <c r="A28" s="79"/>
      <c r="B28" s="74" t="s">
        <v>107</v>
      </c>
      <c r="C28" s="80" t="s">
        <v>6</v>
      </c>
      <c r="D28" s="81">
        <v>75</v>
      </c>
      <c r="E28" s="82">
        <v>92</v>
      </c>
      <c r="F28" s="73">
        <f t="shared" si="0"/>
        <v>81.52173913043478</v>
      </c>
    </row>
    <row r="29" spans="1:6" s="78" customFormat="1" ht="25.5">
      <c r="A29" s="79" t="s">
        <v>58</v>
      </c>
      <c r="B29" s="74" t="s">
        <v>108</v>
      </c>
      <c r="C29" s="80" t="s">
        <v>6</v>
      </c>
      <c r="D29" s="76">
        <v>154447</v>
      </c>
      <c r="E29" s="77">
        <v>125794.8</v>
      </c>
      <c r="F29" s="73">
        <f t="shared" si="0"/>
        <v>122.7769351356336</v>
      </c>
    </row>
    <row r="30" spans="1:6" s="78" customFormat="1" ht="25.5">
      <c r="A30" s="79" t="s">
        <v>109</v>
      </c>
      <c r="B30" s="77" t="s">
        <v>110</v>
      </c>
      <c r="C30" s="80" t="s">
        <v>6</v>
      </c>
      <c r="D30" s="76">
        <v>73085.6</v>
      </c>
      <c r="E30" s="77">
        <v>76485.6</v>
      </c>
      <c r="F30" s="73">
        <f t="shared" si="0"/>
        <v>95.55471879674083</v>
      </c>
    </row>
    <row r="31" spans="1:6" s="78" customFormat="1" ht="12.75">
      <c r="A31" s="79" t="s">
        <v>59</v>
      </c>
      <c r="B31" s="77" t="s">
        <v>32</v>
      </c>
      <c r="C31" s="80" t="s">
        <v>52</v>
      </c>
      <c r="D31" s="81"/>
      <c r="E31" s="82"/>
      <c r="F31" s="83"/>
    </row>
    <row r="32" spans="1:6" s="78" customFormat="1" ht="12.75">
      <c r="A32" s="79"/>
      <c r="B32" s="77" t="s">
        <v>198</v>
      </c>
      <c r="C32" s="80" t="s">
        <v>199</v>
      </c>
      <c r="D32" s="81">
        <v>20.528</v>
      </c>
      <c r="E32" s="82">
        <v>53.758</v>
      </c>
      <c r="F32" s="73">
        <f t="shared" si="0"/>
        <v>38.18594441757505</v>
      </c>
    </row>
    <row r="33" spans="1:6" s="78" customFormat="1" ht="12.75">
      <c r="A33" s="79"/>
      <c r="B33" s="77" t="s">
        <v>200</v>
      </c>
      <c r="C33" s="80" t="s">
        <v>199</v>
      </c>
      <c r="D33" s="81">
        <v>0</v>
      </c>
      <c r="E33" s="82">
        <v>0.028</v>
      </c>
      <c r="F33" s="73">
        <f t="shared" si="0"/>
        <v>0</v>
      </c>
    </row>
    <row r="34" spans="1:6" s="78" customFormat="1" ht="25.5">
      <c r="A34" s="79"/>
      <c r="B34" s="77" t="s">
        <v>201</v>
      </c>
      <c r="C34" s="80" t="s">
        <v>199</v>
      </c>
      <c r="D34" s="81">
        <v>6.105</v>
      </c>
      <c r="E34" s="82">
        <v>17.374</v>
      </c>
      <c r="F34" s="73">
        <f t="shared" si="0"/>
        <v>35.13871301945436</v>
      </c>
    </row>
    <row r="35" spans="1:6" s="78" customFormat="1" ht="12.75">
      <c r="A35" s="79"/>
      <c r="B35" s="77" t="s">
        <v>202</v>
      </c>
      <c r="C35" s="80" t="s">
        <v>199</v>
      </c>
      <c r="D35" s="81">
        <v>14.423</v>
      </c>
      <c r="E35" s="82">
        <v>36.356</v>
      </c>
      <c r="F35" s="73">
        <f t="shared" si="0"/>
        <v>39.671581032016725</v>
      </c>
    </row>
    <row r="36" spans="1:6" s="78" customFormat="1" ht="12.75">
      <c r="A36" s="79"/>
      <c r="B36" s="77" t="s">
        <v>224</v>
      </c>
      <c r="C36" s="80" t="s">
        <v>204</v>
      </c>
      <c r="D36" s="81">
        <v>47.492</v>
      </c>
      <c r="E36" s="82">
        <v>60.2</v>
      </c>
      <c r="F36" s="73">
        <f t="shared" si="0"/>
        <v>78.89036544850498</v>
      </c>
    </row>
    <row r="37" spans="1:6" s="78" customFormat="1" ht="12.75">
      <c r="A37" s="79"/>
      <c r="B37" s="77" t="s">
        <v>225</v>
      </c>
      <c r="C37" s="80" t="s">
        <v>204</v>
      </c>
      <c r="D37" s="81">
        <v>41.21</v>
      </c>
      <c r="E37" s="82">
        <v>51.87</v>
      </c>
      <c r="F37" s="73">
        <f t="shared" si="0"/>
        <v>79.4486215538847</v>
      </c>
    </row>
    <row r="38" spans="1:6" s="78" customFormat="1" ht="12.75">
      <c r="A38" s="79"/>
      <c r="B38" s="77" t="s">
        <v>203</v>
      </c>
      <c r="C38" s="80" t="s">
        <v>204</v>
      </c>
      <c r="D38" s="81">
        <v>4.84</v>
      </c>
      <c r="E38" s="82">
        <v>5.27</v>
      </c>
      <c r="F38" s="73">
        <f t="shared" si="0"/>
        <v>91.84060721062619</v>
      </c>
    </row>
    <row r="39" spans="1:6" s="78" customFormat="1" ht="25.5">
      <c r="A39" s="79"/>
      <c r="B39" s="77" t="s">
        <v>205</v>
      </c>
      <c r="C39" s="80" t="s">
        <v>204</v>
      </c>
      <c r="D39" s="81">
        <v>7.2</v>
      </c>
      <c r="E39" s="82">
        <v>5.47</v>
      </c>
      <c r="F39" s="73">
        <f t="shared" si="0"/>
        <v>131.62705667276052</v>
      </c>
    </row>
    <row r="40" spans="1:6" s="78" customFormat="1" ht="12.75">
      <c r="A40" s="79"/>
      <c r="B40" s="77" t="s">
        <v>206</v>
      </c>
      <c r="C40" s="80" t="s">
        <v>204</v>
      </c>
      <c r="D40" s="81">
        <v>4.84</v>
      </c>
      <c r="E40" s="82">
        <v>5.27</v>
      </c>
      <c r="F40" s="73">
        <f t="shared" si="0"/>
        <v>91.84060721062619</v>
      </c>
    </row>
    <row r="41" spans="1:6" s="78" customFormat="1" ht="12.75">
      <c r="A41" s="79"/>
      <c r="B41" s="77" t="s">
        <v>207</v>
      </c>
      <c r="C41" s="80" t="s">
        <v>204</v>
      </c>
      <c r="D41" s="81">
        <v>0.54</v>
      </c>
      <c r="E41" s="82">
        <v>0.33</v>
      </c>
      <c r="F41" s="73">
        <f t="shared" si="0"/>
        <v>163.63636363636365</v>
      </c>
    </row>
    <row r="42" spans="1:6" s="78" customFormat="1" ht="12.75">
      <c r="A42" s="79"/>
      <c r="B42" s="77" t="s">
        <v>208</v>
      </c>
      <c r="C42" s="80" t="s">
        <v>204</v>
      </c>
      <c r="D42" s="81">
        <v>3.96</v>
      </c>
      <c r="E42" s="82">
        <v>4.9</v>
      </c>
      <c r="F42" s="73">
        <f t="shared" si="0"/>
        <v>80.81632653061223</v>
      </c>
    </row>
    <row r="43" spans="1:6" s="78" customFormat="1" ht="12.75">
      <c r="A43" s="79"/>
      <c r="B43" s="77" t="s">
        <v>209</v>
      </c>
      <c r="C43" s="80" t="s">
        <v>210</v>
      </c>
      <c r="D43" s="81">
        <v>2153.3</v>
      </c>
      <c r="E43" s="81" t="s">
        <v>223</v>
      </c>
      <c r="F43" s="73" t="e">
        <f t="shared" si="0"/>
        <v>#VALUE!</v>
      </c>
    </row>
    <row r="44" spans="1:6" s="78" customFormat="1" ht="38.25">
      <c r="A44" s="79"/>
      <c r="B44" s="77" t="s">
        <v>211</v>
      </c>
      <c r="C44" s="80" t="s">
        <v>212</v>
      </c>
      <c r="D44" s="81">
        <v>17.8</v>
      </c>
      <c r="E44" s="81" t="s">
        <v>223</v>
      </c>
      <c r="F44" s="73" t="e">
        <f t="shared" si="0"/>
        <v>#VALUE!</v>
      </c>
    </row>
    <row r="45" spans="1:6" s="78" customFormat="1" ht="12.75">
      <c r="A45" s="79"/>
      <c r="B45" s="77" t="s">
        <v>213</v>
      </c>
      <c r="C45" s="80" t="s">
        <v>210</v>
      </c>
      <c r="D45" s="81">
        <v>36.2</v>
      </c>
      <c r="E45" s="81" t="s">
        <v>223</v>
      </c>
      <c r="F45" s="73" t="e">
        <f t="shared" si="0"/>
        <v>#VALUE!</v>
      </c>
    </row>
    <row r="46" spans="1:6" s="78" customFormat="1" ht="12.75">
      <c r="A46" s="79"/>
      <c r="B46" s="77" t="s">
        <v>215</v>
      </c>
      <c r="C46" s="80" t="s">
        <v>216</v>
      </c>
      <c r="D46" s="81">
        <v>5.33</v>
      </c>
      <c r="E46" s="81">
        <v>1.1</v>
      </c>
      <c r="F46" s="73">
        <f t="shared" si="0"/>
        <v>484.5454545454545</v>
      </c>
    </row>
    <row r="47" spans="1:6" s="78" customFormat="1" ht="25.5">
      <c r="A47" s="79"/>
      <c r="B47" s="77" t="s">
        <v>214</v>
      </c>
      <c r="C47" s="80" t="s">
        <v>216</v>
      </c>
      <c r="D47" s="81">
        <v>2.307</v>
      </c>
      <c r="E47" s="81">
        <v>2.168</v>
      </c>
      <c r="F47" s="73">
        <f t="shared" si="0"/>
        <v>106.41143911439113</v>
      </c>
    </row>
    <row r="48" spans="1:6" s="78" customFormat="1" ht="25.5">
      <c r="A48" s="79"/>
      <c r="B48" s="77" t="s">
        <v>228</v>
      </c>
      <c r="C48" s="80" t="s">
        <v>6</v>
      </c>
      <c r="D48" s="81">
        <v>70353</v>
      </c>
      <c r="E48" s="81">
        <v>0</v>
      </c>
      <c r="F48" s="73" t="e">
        <f t="shared" si="0"/>
        <v>#DIV/0!</v>
      </c>
    </row>
    <row r="49" spans="1:6" s="78" customFormat="1" ht="12.75">
      <c r="A49" s="79"/>
      <c r="B49" s="77" t="s">
        <v>229</v>
      </c>
      <c r="C49" s="80" t="s">
        <v>6</v>
      </c>
      <c r="D49" s="81">
        <v>403</v>
      </c>
      <c r="E49" s="81">
        <v>0</v>
      </c>
      <c r="F49" s="73" t="e">
        <f t="shared" si="0"/>
        <v>#DIV/0!</v>
      </c>
    </row>
    <row r="50" spans="1:6" s="78" customFormat="1" ht="12.75">
      <c r="A50" s="79"/>
      <c r="B50" s="77" t="s">
        <v>218</v>
      </c>
      <c r="C50" s="80" t="s">
        <v>217</v>
      </c>
      <c r="D50" s="81">
        <v>7672</v>
      </c>
      <c r="E50" s="82">
        <v>75907</v>
      </c>
      <c r="F50" s="73">
        <f t="shared" si="0"/>
        <v>10.10710474659781</v>
      </c>
    </row>
    <row r="51" spans="1:6" s="78" customFormat="1" ht="12.75">
      <c r="A51" s="79"/>
      <c r="B51" s="77" t="s">
        <v>219</v>
      </c>
      <c r="C51" s="80" t="s">
        <v>220</v>
      </c>
      <c r="D51" s="81">
        <v>22.712</v>
      </c>
      <c r="E51" s="82">
        <v>28.92</v>
      </c>
      <c r="F51" s="73">
        <f t="shared" si="0"/>
        <v>78.53388658367912</v>
      </c>
    </row>
    <row r="52" spans="1:6" s="78" customFormat="1" ht="12.75">
      <c r="A52" s="79"/>
      <c r="B52" s="84" t="s">
        <v>12</v>
      </c>
      <c r="C52" s="75"/>
      <c r="D52" s="76"/>
      <c r="E52" s="77"/>
      <c r="F52" s="85"/>
    </row>
    <row r="53" spans="1:6" s="78" customFormat="1" ht="12.75" customHeight="1">
      <c r="A53" s="79" t="s">
        <v>60</v>
      </c>
      <c r="B53" s="74" t="s">
        <v>36</v>
      </c>
      <c r="C53" s="75" t="s">
        <v>24</v>
      </c>
      <c r="D53" s="76">
        <v>2</v>
      </c>
      <c r="E53" s="77">
        <v>2</v>
      </c>
      <c r="F53" s="73">
        <f>D53/E53*100</f>
        <v>100</v>
      </c>
    </row>
    <row r="54" spans="1:6" s="78" customFormat="1" ht="12.75" customHeight="1">
      <c r="A54" s="79" t="s">
        <v>61</v>
      </c>
      <c r="B54" s="74" t="s">
        <v>37</v>
      </c>
      <c r="C54" s="75" t="s">
        <v>24</v>
      </c>
      <c r="D54" s="76">
        <v>95</v>
      </c>
      <c r="E54" s="77">
        <v>95</v>
      </c>
      <c r="F54" s="73">
        <f>D54/E54*100</f>
        <v>100</v>
      </c>
    </row>
    <row r="55" spans="1:6" s="78" customFormat="1" ht="12.75" customHeight="1">
      <c r="A55" s="79" t="s">
        <v>62</v>
      </c>
      <c r="B55" s="74" t="s">
        <v>46</v>
      </c>
      <c r="C55" s="75" t="s">
        <v>24</v>
      </c>
      <c r="D55" s="76">
        <v>11506</v>
      </c>
      <c r="E55" s="77">
        <v>11506</v>
      </c>
      <c r="F55" s="73">
        <f>D55/E55*100</f>
        <v>100</v>
      </c>
    </row>
    <row r="56" spans="1:6" s="78" customFormat="1" ht="38.25">
      <c r="A56" s="79" t="s">
        <v>63</v>
      </c>
      <c r="B56" s="77" t="s">
        <v>98</v>
      </c>
      <c r="C56" s="80" t="s">
        <v>6</v>
      </c>
      <c r="D56" s="99" t="s">
        <v>197</v>
      </c>
      <c r="E56" s="77">
        <v>0</v>
      </c>
      <c r="F56" s="73" t="e">
        <f>D56/E56*100</f>
        <v>#DIV/0!</v>
      </c>
    </row>
    <row r="57" spans="1:6" s="78" customFormat="1" ht="15.75" customHeight="1">
      <c r="A57" s="79"/>
      <c r="B57" s="84" t="s">
        <v>15</v>
      </c>
      <c r="C57" s="86"/>
      <c r="D57" s="76"/>
      <c r="E57" s="77"/>
      <c r="F57" s="85"/>
    </row>
    <row r="58" spans="1:6" s="78" customFormat="1" ht="12.75">
      <c r="A58" s="97" t="s">
        <v>64</v>
      </c>
      <c r="B58" s="74" t="s">
        <v>38</v>
      </c>
      <c r="C58" s="75" t="s">
        <v>24</v>
      </c>
      <c r="D58" s="76">
        <v>63</v>
      </c>
      <c r="E58" s="77">
        <v>63</v>
      </c>
      <c r="F58" s="73">
        <f>D58/E58*100</f>
        <v>100</v>
      </c>
    </row>
    <row r="59" spans="1:6" s="78" customFormat="1" ht="12.75">
      <c r="A59" s="79"/>
      <c r="B59" s="87" t="s">
        <v>74</v>
      </c>
      <c r="C59" s="75" t="s">
        <v>24</v>
      </c>
      <c r="D59" s="76">
        <v>2</v>
      </c>
      <c r="E59" s="77">
        <v>2</v>
      </c>
      <c r="F59" s="73">
        <f>D59/E59*100</f>
        <v>100</v>
      </c>
    </row>
    <row r="60" spans="1:6" s="78" customFormat="1" ht="38.25">
      <c r="A60" s="79" t="s">
        <v>65</v>
      </c>
      <c r="B60" s="77" t="s">
        <v>96</v>
      </c>
      <c r="C60" s="75" t="s">
        <v>6</v>
      </c>
      <c r="D60" s="81">
        <v>316818</v>
      </c>
      <c r="E60" s="82">
        <v>108557</v>
      </c>
      <c r="F60" s="73">
        <f>D60/E60*100</f>
        <v>291.8448372744273</v>
      </c>
    </row>
    <row r="61" spans="1:6" s="78" customFormat="1" ht="25.5">
      <c r="A61" s="79"/>
      <c r="B61" s="88" t="s">
        <v>13</v>
      </c>
      <c r="C61" s="86" t="s">
        <v>4</v>
      </c>
      <c r="D61" s="89">
        <f>F60/117.83%</f>
        <v>247.68296467319638</v>
      </c>
      <c r="E61" s="82">
        <v>378</v>
      </c>
      <c r="F61" s="83" t="s">
        <v>5</v>
      </c>
    </row>
    <row r="62" spans="1:6" s="78" customFormat="1" ht="13.5" customHeight="1">
      <c r="A62" s="79" t="s">
        <v>66</v>
      </c>
      <c r="B62" s="77" t="s">
        <v>47</v>
      </c>
      <c r="C62" s="75" t="s">
        <v>8</v>
      </c>
      <c r="D62" s="76">
        <v>22.139</v>
      </c>
      <c r="E62" s="100">
        <v>9.498</v>
      </c>
      <c r="F62" s="73">
        <f>D62/E62*100</f>
        <v>233.09117708991369</v>
      </c>
    </row>
    <row r="63" spans="1:6" s="78" customFormat="1" ht="12.75">
      <c r="A63" s="79"/>
      <c r="B63" s="87" t="s">
        <v>16</v>
      </c>
      <c r="C63" s="75" t="s">
        <v>8</v>
      </c>
      <c r="D63" s="81">
        <v>22.139</v>
      </c>
      <c r="E63" s="101">
        <v>9.498</v>
      </c>
      <c r="F63" s="73">
        <f>D63/E63*100</f>
        <v>233.09117708991369</v>
      </c>
    </row>
    <row r="64" spans="1:6" s="78" customFormat="1" ht="15" customHeight="1">
      <c r="A64" s="79"/>
      <c r="B64" s="84" t="s">
        <v>124</v>
      </c>
      <c r="C64" s="75"/>
      <c r="D64" s="76"/>
      <c r="E64" s="77"/>
      <c r="F64" s="85"/>
    </row>
    <row r="65" spans="1:6" s="78" customFormat="1" ht="12.75">
      <c r="A65" s="79" t="s">
        <v>67</v>
      </c>
      <c r="B65" s="74" t="s">
        <v>76</v>
      </c>
      <c r="C65" s="75" t="s">
        <v>24</v>
      </c>
      <c r="D65" s="76">
        <v>37</v>
      </c>
      <c r="E65" s="77">
        <v>37</v>
      </c>
      <c r="F65" s="73">
        <f>D65/E65*100</f>
        <v>100</v>
      </c>
    </row>
    <row r="66" spans="1:6" s="78" customFormat="1" ht="12.75" customHeight="1">
      <c r="A66" s="79"/>
      <c r="B66" s="87" t="s">
        <v>77</v>
      </c>
      <c r="C66" s="75" t="s">
        <v>24</v>
      </c>
      <c r="D66" s="76">
        <v>3</v>
      </c>
      <c r="E66" s="77">
        <v>3</v>
      </c>
      <c r="F66" s="73">
        <f>D66/E66*100</f>
        <v>100</v>
      </c>
    </row>
    <row r="67" spans="1:6" s="78" customFormat="1" ht="12.75">
      <c r="A67" s="79"/>
      <c r="B67" s="90" t="s">
        <v>78</v>
      </c>
      <c r="C67" s="75"/>
      <c r="D67" s="76"/>
      <c r="E67" s="77"/>
      <c r="F67" s="73"/>
    </row>
    <row r="68" spans="1:6" s="78" customFormat="1" ht="12.75" customHeight="1">
      <c r="A68" s="79"/>
      <c r="B68" s="87" t="s">
        <v>31</v>
      </c>
      <c r="C68" s="75" t="s">
        <v>24</v>
      </c>
      <c r="D68" s="76">
        <v>3</v>
      </c>
      <c r="E68" s="77">
        <v>3</v>
      </c>
      <c r="F68" s="73">
        <f>D68/E68*100</f>
        <v>100</v>
      </c>
    </row>
    <row r="69" spans="1:6" s="78" customFormat="1" ht="51">
      <c r="A69" s="79" t="s">
        <v>68</v>
      </c>
      <c r="B69" s="77" t="s">
        <v>111</v>
      </c>
      <c r="C69" s="75" t="s">
        <v>6</v>
      </c>
      <c r="D69" s="81">
        <v>10326.4</v>
      </c>
      <c r="E69" s="82">
        <v>8982.9</v>
      </c>
      <c r="F69" s="73">
        <f>D69/E69*100</f>
        <v>114.95619454741788</v>
      </c>
    </row>
    <row r="70" spans="1:6" s="78" customFormat="1" ht="25.5" customHeight="1">
      <c r="A70" s="79" t="s">
        <v>69</v>
      </c>
      <c r="B70" s="77" t="s">
        <v>43</v>
      </c>
      <c r="C70" s="75" t="s">
        <v>11</v>
      </c>
      <c r="D70" s="81">
        <v>0.9</v>
      </c>
      <c r="E70" s="102">
        <v>1.1</v>
      </c>
      <c r="F70" s="73">
        <v>83.4</v>
      </c>
    </row>
    <row r="71" spans="1:6" s="78" customFormat="1" ht="12.75">
      <c r="A71" s="79"/>
      <c r="B71" s="87" t="s">
        <v>17</v>
      </c>
      <c r="C71" s="86" t="s">
        <v>11</v>
      </c>
      <c r="D71" s="81">
        <v>0.9</v>
      </c>
      <c r="E71" s="102">
        <v>1.1</v>
      </c>
      <c r="F71" s="73">
        <v>83.4</v>
      </c>
    </row>
    <row r="72" spans="1:6" s="78" customFormat="1" ht="12.75">
      <c r="A72" s="79" t="s">
        <v>70</v>
      </c>
      <c r="B72" s="77" t="s">
        <v>39</v>
      </c>
      <c r="C72" s="86" t="s">
        <v>18</v>
      </c>
      <c r="D72" s="76">
        <v>48.6</v>
      </c>
      <c r="E72" s="103">
        <v>43.5</v>
      </c>
      <c r="F72" s="73">
        <v>111.9</v>
      </c>
    </row>
    <row r="73" spans="1:6" s="78" customFormat="1" ht="12.75">
      <c r="A73" s="79"/>
      <c r="B73" s="87" t="s">
        <v>19</v>
      </c>
      <c r="C73" s="86" t="s">
        <v>18</v>
      </c>
      <c r="D73" s="81">
        <v>48.6</v>
      </c>
      <c r="E73" s="102">
        <v>43.5</v>
      </c>
      <c r="F73" s="73">
        <v>111.9</v>
      </c>
    </row>
    <row r="74" spans="1:6" s="78" customFormat="1" ht="12.75" customHeight="1">
      <c r="A74" s="79" t="s">
        <v>71</v>
      </c>
      <c r="B74" s="77" t="s">
        <v>44</v>
      </c>
      <c r="C74" s="75" t="s">
        <v>3</v>
      </c>
      <c r="D74" s="81">
        <v>1408</v>
      </c>
      <c r="E74" s="82">
        <v>1424.4</v>
      </c>
      <c r="F74" s="73">
        <v>98.8</v>
      </c>
    </row>
    <row r="75" spans="1:6" s="78" customFormat="1" ht="12.75">
      <c r="A75" s="79"/>
      <c r="B75" s="87" t="s">
        <v>40</v>
      </c>
      <c r="C75" s="86" t="s">
        <v>3</v>
      </c>
      <c r="D75" s="81">
        <v>1408</v>
      </c>
      <c r="E75" s="82">
        <v>1424.4</v>
      </c>
      <c r="F75" s="73">
        <v>98.8</v>
      </c>
    </row>
    <row r="76" spans="1:6" s="78" customFormat="1" ht="12.75">
      <c r="A76" s="79" t="s">
        <v>72</v>
      </c>
      <c r="B76" s="91" t="s">
        <v>20</v>
      </c>
      <c r="C76" s="86" t="s">
        <v>21</v>
      </c>
      <c r="D76" s="76">
        <v>17300</v>
      </c>
      <c r="E76" s="77">
        <v>17400</v>
      </c>
      <c r="F76" s="73">
        <v>99.4</v>
      </c>
    </row>
    <row r="77" spans="1:6" s="78" customFormat="1" ht="12.75">
      <c r="A77" s="79"/>
      <c r="B77" s="87" t="s">
        <v>41</v>
      </c>
      <c r="C77" s="86" t="s">
        <v>21</v>
      </c>
      <c r="D77" s="81">
        <v>17300</v>
      </c>
      <c r="E77" s="82">
        <v>17400</v>
      </c>
      <c r="F77" s="73">
        <v>99.4</v>
      </c>
    </row>
    <row r="78" spans="1:6" s="78" customFormat="1" ht="15" customHeight="1">
      <c r="A78" s="79"/>
      <c r="B78" s="84" t="s">
        <v>9</v>
      </c>
      <c r="C78" s="80"/>
      <c r="D78" s="81"/>
      <c r="E78" s="82"/>
      <c r="F78" s="92"/>
    </row>
    <row r="79" spans="1:6" s="78" customFormat="1" ht="12.75" customHeight="1">
      <c r="A79" s="79" t="s">
        <v>73</v>
      </c>
      <c r="B79" s="74" t="s">
        <v>125</v>
      </c>
      <c r="C79" s="80" t="s">
        <v>24</v>
      </c>
      <c r="D79" s="81">
        <v>713</v>
      </c>
      <c r="E79" s="82">
        <v>691</v>
      </c>
      <c r="F79" s="73">
        <f>D79/E79*100</f>
        <v>103.18379160636759</v>
      </c>
    </row>
    <row r="80" spans="1:6" s="78" customFormat="1" ht="12.75">
      <c r="A80" s="79"/>
      <c r="B80" s="87" t="s">
        <v>74</v>
      </c>
      <c r="C80" s="80" t="s">
        <v>24</v>
      </c>
      <c r="D80" s="81">
        <v>4</v>
      </c>
      <c r="E80" s="82">
        <v>4</v>
      </c>
      <c r="F80" s="73">
        <f>D80/E80*100</f>
        <v>100</v>
      </c>
    </row>
    <row r="81" spans="1:6" s="78" customFormat="1" ht="25.5">
      <c r="A81" s="79" t="s">
        <v>75</v>
      </c>
      <c r="B81" s="77" t="s">
        <v>48</v>
      </c>
      <c r="C81" s="104" t="s">
        <v>6</v>
      </c>
      <c r="D81" s="81">
        <v>1856600</v>
      </c>
      <c r="E81" s="82">
        <v>1349800</v>
      </c>
      <c r="F81" s="73">
        <v>119.9</v>
      </c>
    </row>
    <row r="82" spans="1:6" s="78" customFormat="1" ht="25.5">
      <c r="A82" s="79"/>
      <c r="B82" s="88" t="s">
        <v>10</v>
      </c>
      <c r="C82" s="104" t="s">
        <v>4</v>
      </c>
      <c r="D82" s="89">
        <f>F81/117.83%</f>
        <v>101.7567682254095</v>
      </c>
      <c r="E82" s="102">
        <v>104</v>
      </c>
      <c r="F82" s="83" t="s">
        <v>5</v>
      </c>
    </row>
    <row r="83" spans="1:6" s="78" customFormat="1" ht="15" customHeight="1">
      <c r="A83" s="79"/>
      <c r="B83" s="84" t="s">
        <v>29</v>
      </c>
      <c r="C83" s="75"/>
      <c r="D83" s="76"/>
      <c r="E83" s="77"/>
      <c r="F83" s="85"/>
    </row>
    <row r="84" spans="1:6" s="78" customFormat="1" ht="12.75">
      <c r="A84" s="93" t="s">
        <v>79</v>
      </c>
      <c r="B84" s="77" t="s">
        <v>22</v>
      </c>
      <c r="C84" s="75" t="s">
        <v>14</v>
      </c>
      <c r="D84" s="81">
        <v>51</v>
      </c>
      <c r="E84" s="82">
        <v>51</v>
      </c>
      <c r="F84" s="73">
        <f>D84/E84*100</f>
        <v>100</v>
      </c>
    </row>
    <row r="85" spans="1:6" s="78" customFormat="1" ht="12.75">
      <c r="A85" s="93" t="s">
        <v>80</v>
      </c>
      <c r="B85" s="77" t="s">
        <v>23</v>
      </c>
      <c r="C85" s="75" t="s">
        <v>24</v>
      </c>
      <c r="D85" s="81">
        <v>902</v>
      </c>
      <c r="E85" s="82">
        <v>902</v>
      </c>
      <c r="F85" s="73">
        <f>D85/E85*100</f>
        <v>100</v>
      </c>
    </row>
    <row r="86" spans="1:6" s="78" customFormat="1" ht="12.75">
      <c r="A86" s="93" t="s">
        <v>81</v>
      </c>
      <c r="B86" s="77" t="s">
        <v>25</v>
      </c>
      <c r="C86" s="75" t="s">
        <v>4</v>
      </c>
      <c r="D86" s="81">
        <v>26.61</v>
      </c>
      <c r="E86" s="82">
        <v>23.45</v>
      </c>
      <c r="F86" s="73">
        <f>D86/E86*100</f>
        <v>113.47547974413645</v>
      </c>
    </row>
    <row r="87" spans="1:6" s="78" customFormat="1" ht="38.25" customHeight="1">
      <c r="A87" s="93" t="s">
        <v>82</v>
      </c>
      <c r="B87" s="74" t="s">
        <v>120</v>
      </c>
      <c r="C87" s="86" t="s">
        <v>6</v>
      </c>
      <c r="D87" s="81">
        <v>12891.8</v>
      </c>
      <c r="E87" s="82">
        <v>29915</v>
      </c>
      <c r="F87" s="73">
        <f>D87/E87*100</f>
        <v>43.09476851078054</v>
      </c>
    </row>
    <row r="88" spans="1:6" s="78" customFormat="1" ht="12.75">
      <c r="A88" s="93"/>
      <c r="B88" s="90" t="s">
        <v>94</v>
      </c>
      <c r="C88" s="86"/>
      <c r="D88" s="81"/>
      <c r="E88" s="82"/>
      <c r="F88" s="92"/>
    </row>
    <row r="89" spans="1:6" s="78" customFormat="1" ht="25.5">
      <c r="A89" s="93"/>
      <c r="B89" s="88" t="s">
        <v>112</v>
      </c>
      <c r="C89" s="86" t="s">
        <v>6</v>
      </c>
      <c r="D89" s="81">
        <v>12.8</v>
      </c>
      <c r="E89" s="81">
        <v>25.4</v>
      </c>
      <c r="F89" s="73">
        <f>D89/E89*100</f>
        <v>50.393700787401585</v>
      </c>
    </row>
    <row r="90" spans="1:6" s="78" customFormat="1" ht="25.5">
      <c r="A90" s="93"/>
      <c r="B90" s="88" t="s">
        <v>114</v>
      </c>
      <c r="C90" s="86" t="s">
        <v>6</v>
      </c>
      <c r="D90" s="81">
        <v>12214.3</v>
      </c>
      <c r="E90" s="82">
        <v>17100</v>
      </c>
      <c r="F90" s="73">
        <f>D90/E90*100</f>
        <v>71.42865497076023</v>
      </c>
    </row>
    <row r="91" spans="1:6" s="78" customFormat="1" ht="12.75">
      <c r="A91" s="93"/>
      <c r="B91" s="88" t="s">
        <v>113</v>
      </c>
      <c r="C91" s="86" t="s">
        <v>6</v>
      </c>
      <c r="D91" s="81" t="s">
        <v>223</v>
      </c>
      <c r="E91" s="81" t="s">
        <v>223</v>
      </c>
      <c r="F91" s="73" t="e">
        <f>D91/E91*100</f>
        <v>#VALUE!</v>
      </c>
    </row>
    <row r="92" spans="1:6" s="78" customFormat="1" ht="12.75">
      <c r="A92" s="93" t="s">
        <v>83</v>
      </c>
      <c r="B92" s="74" t="s">
        <v>26</v>
      </c>
      <c r="C92" s="75" t="s">
        <v>27</v>
      </c>
      <c r="D92" s="81">
        <v>101434</v>
      </c>
      <c r="E92" s="82">
        <v>93061</v>
      </c>
      <c r="F92" s="73">
        <f>D92/E92*100</f>
        <v>108.99732433565082</v>
      </c>
    </row>
    <row r="93" spans="1:6" s="78" customFormat="1" ht="12.75">
      <c r="A93" s="93"/>
      <c r="B93" s="87" t="s">
        <v>92</v>
      </c>
      <c r="C93" s="75" t="s">
        <v>27</v>
      </c>
      <c r="D93" s="81">
        <v>50271</v>
      </c>
      <c r="E93" s="82">
        <v>46746</v>
      </c>
      <c r="F93" s="73">
        <f>D93/E93*100</f>
        <v>107.54075214991656</v>
      </c>
    </row>
    <row r="94" spans="1:6" s="78" customFormat="1" ht="15" customHeight="1">
      <c r="A94" s="79"/>
      <c r="B94" s="84" t="s">
        <v>117</v>
      </c>
      <c r="C94" s="75"/>
      <c r="D94" s="81"/>
      <c r="E94" s="82"/>
      <c r="F94" s="83"/>
    </row>
    <row r="95" spans="1:6" s="78" customFormat="1" ht="25.5">
      <c r="A95" s="79" t="s">
        <v>84</v>
      </c>
      <c r="B95" s="74" t="s">
        <v>93</v>
      </c>
      <c r="C95" s="75" t="s">
        <v>6</v>
      </c>
      <c r="D95" s="94">
        <v>547117</v>
      </c>
      <c r="E95" s="95">
        <v>528075</v>
      </c>
      <c r="F95" s="96">
        <f>D95/E95*100</f>
        <v>103.60592718837287</v>
      </c>
    </row>
    <row r="96" spans="1:6" s="78" customFormat="1" ht="25.5">
      <c r="A96" s="79"/>
      <c r="B96" s="88" t="s">
        <v>13</v>
      </c>
      <c r="C96" s="86" t="s">
        <v>4</v>
      </c>
      <c r="D96" s="89">
        <f>F95/116.69%</f>
        <v>88.78732298258024</v>
      </c>
      <c r="E96" s="82">
        <v>77.2</v>
      </c>
      <c r="F96" s="83" t="s">
        <v>5</v>
      </c>
    </row>
    <row r="97" spans="1:6" s="78" customFormat="1" ht="15" customHeight="1">
      <c r="A97" s="79"/>
      <c r="B97" s="84" t="s">
        <v>231</v>
      </c>
      <c r="C97" s="75"/>
      <c r="D97" s="76"/>
      <c r="E97" s="77"/>
      <c r="F97" s="85"/>
    </row>
    <row r="98" spans="1:6" s="78" customFormat="1" ht="25.5">
      <c r="A98" s="79" t="s">
        <v>85</v>
      </c>
      <c r="B98" s="105" t="s">
        <v>115</v>
      </c>
      <c r="C98" s="86" t="s">
        <v>6</v>
      </c>
      <c r="D98" s="81">
        <f>D99-D100</f>
        <v>-1598169</v>
      </c>
      <c r="E98" s="81">
        <f>E99-E100</f>
        <v>-307054</v>
      </c>
      <c r="F98" s="73">
        <f>D98/E98*100</f>
        <v>520.4846704488461</v>
      </c>
    </row>
    <row r="99" spans="1:6" s="78" customFormat="1" ht="12.75">
      <c r="A99" s="79" t="s">
        <v>86</v>
      </c>
      <c r="B99" s="74" t="s">
        <v>49</v>
      </c>
      <c r="C99" s="75" t="s">
        <v>6</v>
      </c>
      <c r="D99" s="81">
        <v>152875</v>
      </c>
      <c r="E99" s="82">
        <v>85496</v>
      </c>
      <c r="F99" s="73">
        <f>D99/E99*100</f>
        <v>178.80953494900348</v>
      </c>
    </row>
    <row r="100" spans="1:6" s="78" customFormat="1" ht="12.75">
      <c r="A100" s="79" t="s">
        <v>87</v>
      </c>
      <c r="B100" s="77" t="s">
        <v>50</v>
      </c>
      <c r="C100" s="75" t="s">
        <v>6</v>
      </c>
      <c r="D100" s="81">
        <v>1751044</v>
      </c>
      <c r="E100" s="82">
        <v>392550</v>
      </c>
      <c r="F100" s="73">
        <f>D100/E100*100</f>
        <v>446.0690357916189</v>
      </c>
    </row>
    <row r="101" spans="1:6" s="78" customFormat="1" ht="12.75">
      <c r="A101" s="79" t="s">
        <v>88</v>
      </c>
      <c r="B101" s="77" t="s">
        <v>51</v>
      </c>
      <c r="C101" s="75" t="s">
        <v>4</v>
      </c>
      <c r="D101" s="81">
        <v>50</v>
      </c>
      <c r="E101" s="82">
        <v>45.5</v>
      </c>
      <c r="F101" s="83" t="s">
        <v>5</v>
      </c>
    </row>
    <row r="102" spans="1:6" s="78" customFormat="1" ht="15" customHeight="1">
      <c r="A102" s="79"/>
      <c r="B102" s="84" t="s">
        <v>45</v>
      </c>
      <c r="C102" s="80"/>
      <c r="D102" s="84"/>
      <c r="E102" s="77"/>
      <c r="F102" s="85"/>
    </row>
    <row r="103" spans="1:6" s="78" customFormat="1" ht="25.5">
      <c r="A103" s="79" t="s">
        <v>89</v>
      </c>
      <c r="B103" s="77" t="s">
        <v>99</v>
      </c>
      <c r="C103" s="104" t="s">
        <v>7</v>
      </c>
      <c r="D103" s="81">
        <v>35467.3</v>
      </c>
      <c r="E103" s="82">
        <v>32282.5</v>
      </c>
      <c r="F103" s="73">
        <f>D103/E103*100</f>
        <v>109.86540695423217</v>
      </c>
    </row>
    <row r="104" spans="1:6" s="78" customFormat="1" ht="38.25">
      <c r="A104" s="79" t="s">
        <v>90</v>
      </c>
      <c r="B104" s="77" t="s">
        <v>232</v>
      </c>
      <c r="C104" s="80" t="s">
        <v>3</v>
      </c>
      <c r="D104" s="81">
        <v>0.456</v>
      </c>
      <c r="E104" s="82">
        <v>0.83</v>
      </c>
      <c r="F104" s="73">
        <f>D104/E104*100</f>
        <v>54.939759036144586</v>
      </c>
    </row>
    <row r="105" spans="1:6" s="78" customFormat="1" ht="12.75">
      <c r="A105" s="106" t="s">
        <v>91</v>
      </c>
      <c r="B105" s="107" t="s">
        <v>53</v>
      </c>
      <c r="C105" s="108" t="s">
        <v>4</v>
      </c>
      <c r="D105" s="109">
        <v>0.9</v>
      </c>
      <c r="E105" s="110">
        <v>1.6</v>
      </c>
      <c r="F105" s="83" t="s">
        <v>5</v>
      </c>
    </row>
    <row r="106" spans="1:6" ht="9" customHeight="1">
      <c r="A106" s="8"/>
      <c r="B106" s="9"/>
      <c r="C106" s="12"/>
      <c r="D106" s="10"/>
      <c r="E106" s="11"/>
      <c r="F106" s="1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3" t="s">
        <v>28</v>
      </c>
      <c r="B108" s="9"/>
      <c r="C108" s="14"/>
      <c r="D108" s="15"/>
      <c r="E108" s="9"/>
      <c r="F108" s="9"/>
    </row>
    <row r="109" spans="1:6" ht="12.75">
      <c r="A109" s="39" t="s">
        <v>95</v>
      </c>
      <c r="B109" s="39"/>
      <c r="C109" s="39"/>
      <c r="D109" s="39"/>
      <c r="E109" s="39"/>
      <c r="F109" s="39"/>
    </row>
    <row r="110" spans="1:6" ht="14.25">
      <c r="A110" s="1"/>
      <c r="B110" s="16"/>
      <c r="C110" s="16"/>
      <c r="D110" s="16"/>
      <c r="E110" s="16"/>
      <c r="F110" s="16"/>
    </row>
    <row r="111" spans="2:6" s="21" customFormat="1" ht="12.75">
      <c r="B111" s="18"/>
      <c r="C111" s="19"/>
      <c r="D111" s="20"/>
      <c r="E111" s="18"/>
      <c r="F111" s="18"/>
    </row>
    <row r="112" spans="1:6" s="21" customFormat="1" ht="12.75">
      <c r="A112" s="21" t="s">
        <v>221</v>
      </c>
      <c r="B112" s="18"/>
      <c r="C112" s="22"/>
      <c r="D112" s="20"/>
      <c r="E112" s="18"/>
      <c r="F112" s="18"/>
    </row>
    <row r="113" spans="1:6" s="21" customFormat="1" ht="12.75">
      <c r="A113" s="17" t="s">
        <v>222</v>
      </c>
      <c r="B113" s="18"/>
      <c r="C113" s="22"/>
      <c r="D113" s="20"/>
      <c r="E113" s="18"/>
      <c r="F113" s="18"/>
    </row>
    <row r="114" spans="1:6" s="21" customFormat="1" ht="12.75">
      <c r="A114" s="17"/>
      <c r="B114" s="18"/>
      <c r="C114" s="22"/>
      <c r="D114" s="20"/>
      <c r="E114" s="18"/>
      <c r="F114" s="18"/>
    </row>
    <row r="115" spans="1:6" s="21" customFormat="1" ht="12.75">
      <c r="A115" s="17"/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  <row r="122" spans="1:6" s="21" customFormat="1" ht="12.75">
      <c r="A122" s="17"/>
      <c r="B122" s="18"/>
      <c r="C122" s="22"/>
      <c r="D122" s="20"/>
      <c r="E122" s="18"/>
      <c r="F122" s="18"/>
    </row>
    <row r="123" spans="1:6" s="21" customFormat="1" ht="12.75">
      <c r="A123" s="17"/>
      <c r="B123" s="18"/>
      <c r="C123" s="22"/>
      <c r="D123" s="20"/>
      <c r="E123" s="18"/>
      <c r="F123" s="18"/>
    </row>
    <row r="124" spans="1:6" s="21" customFormat="1" ht="12.75">
      <c r="A124" s="17"/>
      <c r="B124" s="18"/>
      <c r="C124" s="22"/>
      <c r="D124" s="20"/>
      <c r="E124" s="18"/>
      <c r="F124" s="18"/>
    </row>
    <row r="125" spans="1:6" s="21" customFormat="1" ht="12.75">
      <c r="A125" s="17"/>
      <c r="B125" s="18"/>
      <c r="C125" s="22"/>
      <c r="D125" s="20"/>
      <c r="E125" s="18"/>
      <c r="F125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126</v>
      </c>
    </row>
    <row r="2" spans="1:8" ht="12.75" customHeight="1">
      <c r="A2" s="1"/>
      <c r="B2" s="37"/>
      <c r="C2" s="37"/>
      <c r="F2" s="37"/>
      <c r="G2" s="37"/>
      <c r="H2" s="38" t="s">
        <v>122</v>
      </c>
    </row>
    <row r="3" spans="1:8" ht="12.75" customHeight="1">
      <c r="A3" s="1"/>
      <c r="B3" s="37"/>
      <c r="C3" s="37"/>
      <c r="F3" s="37"/>
      <c r="G3" s="37"/>
      <c r="H3" s="38" t="s">
        <v>123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4"/>
      <c r="F5" s="114"/>
      <c r="G5" s="45"/>
    </row>
    <row r="6" spans="1:8" ht="15.75" customHeight="1">
      <c r="A6" s="119" t="s">
        <v>127</v>
      </c>
      <c r="B6" s="119"/>
      <c r="C6" s="119"/>
      <c r="D6" s="119"/>
      <c r="E6" s="119"/>
      <c r="F6" s="119"/>
      <c r="G6" s="119"/>
      <c r="H6" s="119"/>
    </row>
    <row r="7" spans="1:8" ht="14.25" customHeight="1">
      <c r="A7" s="112" t="s">
        <v>128</v>
      </c>
      <c r="B7" s="112"/>
      <c r="C7" s="112"/>
      <c r="D7" s="112"/>
      <c r="E7" s="112"/>
      <c r="F7" s="112"/>
      <c r="G7" s="112"/>
      <c r="H7" s="112"/>
    </row>
    <row r="8" spans="1:8" ht="10.5" customHeight="1">
      <c r="A8" s="111" t="s">
        <v>129</v>
      </c>
      <c r="B8" s="111"/>
      <c r="C8" s="111"/>
      <c r="D8" s="111"/>
      <c r="E8" s="111"/>
      <c r="F8" s="111"/>
      <c r="G8" s="111"/>
      <c r="H8" s="111"/>
    </row>
    <row r="9" spans="1:8" ht="14.25" customHeight="1">
      <c r="A9" s="112" t="s">
        <v>230</v>
      </c>
      <c r="B9" s="112"/>
      <c r="C9" s="112"/>
      <c r="D9" s="112"/>
      <c r="E9" s="112"/>
      <c r="F9" s="112"/>
      <c r="G9" s="112"/>
      <c r="H9" s="112"/>
    </row>
    <row r="10" spans="1:8" ht="12" customHeight="1">
      <c r="A10" s="113" t="s">
        <v>130</v>
      </c>
      <c r="B10" s="113"/>
      <c r="C10" s="113"/>
      <c r="D10" s="113"/>
      <c r="E10" s="113"/>
      <c r="F10" s="113"/>
      <c r="G10" s="113"/>
      <c r="H10" s="11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132</v>
      </c>
      <c r="F12" s="41" t="s">
        <v>134</v>
      </c>
      <c r="G12" s="41" t="s">
        <v>192</v>
      </c>
      <c r="H12" s="41" t="s">
        <v>191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131</v>
      </c>
      <c r="C14" s="54" t="s">
        <v>6</v>
      </c>
      <c r="D14" s="55">
        <f>SUM(D15:D20)</f>
        <v>3230339.3999999994</v>
      </c>
      <c r="E14" s="55">
        <f>SUM(E15:E20)</f>
        <v>2293394.7</v>
      </c>
      <c r="F14" s="55">
        <f>D14/E14*100</f>
        <v>140.8540536001064</v>
      </c>
      <c r="G14" s="56"/>
      <c r="H14" s="116" t="s">
        <v>233</v>
      </c>
    </row>
    <row r="15" spans="1:8" ht="28.5" customHeight="1">
      <c r="A15" s="57" t="s">
        <v>57</v>
      </c>
      <c r="B15" s="58" t="s">
        <v>186</v>
      </c>
      <c r="C15" s="59" t="s">
        <v>6</v>
      </c>
      <c r="D15" s="60">
        <f>'Приложение 1'!D17</f>
        <v>1033703.2</v>
      </c>
      <c r="E15" s="58">
        <f>'Приложение 1'!E17</f>
        <v>796139.8</v>
      </c>
      <c r="F15" s="60">
        <f aca="true" t="shared" si="0" ref="F15:F20">D15/E15*100</f>
        <v>129.83940760152925</v>
      </c>
      <c r="G15" s="71" t="s">
        <v>135</v>
      </c>
      <c r="H15" s="117"/>
    </row>
    <row r="16" spans="1:8" ht="30.75" customHeight="1">
      <c r="A16" s="57" t="s">
        <v>59</v>
      </c>
      <c r="B16" s="58" t="s">
        <v>187</v>
      </c>
      <c r="C16" s="59" t="s">
        <v>6</v>
      </c>
      <c r="D16" s="60" t="str">
        <f>'Приложение 1'!D56</f>
        <v>0</v>
      </c>
      <c r="E16" s="58">
        <f>'Приложение 1'!E56</f>
        <v>0</v>
      </c>
      <c r="F16" s="60" t="e">
        <f t="shared" si="0"/>
        <v>#DIV/0!</v>
      </c>
      <c r="G16" s="71" t="s">
        <v>135</v>
      </c>
      <c r="H16" s="117"/>
    </row>
    <row r="17" spans="1:8" ht="30">
      <c r="A17" s="57" t="s">
        <v>60</v>
      </c>
      <c r="B17" s="58" t="s">
        <v>188</v>
      </c>
      <c r="C17" s="61" t="s">
        <v>6</v>
      </c>
      <c r="D17" s="62">
        <f>'Приложение 1'!D60</f>
        <v>316818</v>
      </c>
      <c r="E17" s="63">
        <f>'Приложение 1'!E60</f>
        <v>108557</v>
      </c>
      <c r="F17" s="60">
        <f t="shared" si="0"/>
        <v>291.8448372744273</v>
      </c>
      <c r="G17" s="71" t="s">
        <v>135</v>
      </c>
      <c r="H17" s="117"/>
    </row>
    <row r="18" spans="1:8" ht="30" customHeight="1">
      <c r="A18" s="57" t="s">
        <v>61</v>
      </c>
      <c r="B18" s="58" t="s">
        <v>189</v>
      </c>
      <c r="C18" s="61" t="s">
        <v>6</v>
      </c>
      <c r="D18" s="62">
        <f>'Приложение 1'!D69</f>
        <v>10326.4</v>
      </c>
      <c r="E18" s="63">
        <f>'Приложение 1'!E69</f>
        <v>8982.9</v>
      </c>
      <c r="F18" s="60">
        <f t="shared" si="0"/>
        <v>114.95619454741788</v>
      </c>
      <c r="G18" s="71" t="s">
        <v>135</v>
      </c>
      <c r="H18" s="117"/>
    </row>
    <row r="19" spans="1:8" ht="15">
      <c r="A19" s="57" t="s">
        <v>62</v>
      </c>
      <c r="B19" s="58" t="s">
        <v>133</v>
      </c>
      <c r="C19" s="64" t="s">
        <v>6</v>
      </c>
      <c r="D19" s="62">
        <f>'Приложение 1'!D81</f>
        <v>1856600</v>
      </c>
      <c r="E19" s="63">
        <f>'Приложение 1'!E81</f>
        <v>1349800</v>
      </c>
      <c r="F19" s="60">
        <f t="shared" si="0"/>
        <v>137.54630315602313</v>
      </c>
      <c r="G19" s="71" t="s">
        <v>135</v>
      </c>
      <c r="H19" s="117"/>
    </row>
    <row r="20" spans="1:8" ht="30">
      <c r="A20" s="65" t="s">
        <v>63</v>
      </c>
      <c r="B20" s="66" t="s">
        <v>190</v>
      </c>
      <c r="C20" s="67" t="s">
        <v>6</v>
      </c>
      <c r="D20" s="68">
        <f>'Приложение 1'!D87</f>
        <v>12891.8</v>
      </c>
      <c r="E20" s="69">
        <f>'Приложение 1'!E87</f>
        <v>29915</v>
      </c>
      <c r="F20" s="70">
        <f t="shared" si="0"/>
        <v>43.09476851078054</v>
      </c>
      <c r="G20" s="72" t="s">
        <v>135</v>
      </c>
      <c r="H20" s="118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193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221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222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3" t="s">
        <v>136</v>
      </c>
      <c r="C1" s="123"/>
    </row>
    <row r="2" spans="1:3" ht="51" customHeight="1">
      <c r="A2" s="120" t="s">
        <v>137</v>
      </c>
      <c r="B2" s="120"/>
      <c r="C2" s="120"/>
    </row>
    <row r="3" spans="1:3" ht="15">
      <c r="A3" s="121" t="s">
        <v>138</v>
      </c>
      <c r="B3" s="122" t="s">
        <v>139</v>
      </c>
      <c r="C3" s="122"/>
    </row>
    <row r="4" spans="1:3" ht="15">
      <c r="A4" s="121"/>
      <c r="B4" s="47" t="s">
        <v>140</v>
      </c>
      <c r="C4" s="47" t="s">
        <v>141</v>
      </c>
    </row>
    <row r="5" spans="1:3" ht="15">
      <c r="A5" s="48" t="s">
        <v>142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143</v>
      </c>
      <c r="B6" s="49">
        <v>108.04151532204429</v>
      </c>
      <c r="C6" s="50">
        <f t="shared" si="0"/>
        <v>108.64151532204428</v>
      </c>
    </row>
    <row r="7" spans="1:3" ht="15">
      <c r="A7" s="48" t="s">
        <v>144</v>
      </c>
      <c r="B7" s="49">
        <v>110.22442182792047</v>
      </c>
      <c r="C7" s="50">
        <f t="shared" si="0"/>
        <v>110.82442182792046</v>
      </c>
    </row>
    <row r="8" spans="1:3" ht="15">
      <c r="A8" s="48" t="s">
        <v>145</v>
      </c>
      <c r="B8" s="49">
        <v>104.68508094645543</v>
      </c>
      <c r="C8" s="50">
        <f t="shared" si="0"/>
        <v>105.28508094645542</v>
      </c>
    </row>
    <row r="9" spans="1:3" ht="15">
      <c r="A9" s="48" t="s">
        <v>146</v>
      </c>
      <c r="B9" s="49">
        <v>105.93614778989226</v>
      </c>
      <c r="C9" s="50">
        <f t="shared" si="0"/>
        <v>106.53614778989225</v>
      </c>
    </row>
    <row r="10" spans="1:3" ht="15">
      <c r="A10" s="48" t="s">
        <v>147</v>
      </c>
      <c r="B10" s="49">
        <v>106.05963891572378</v>
      </c>
      <c r="C10" s="50">
        <f t="shared" si="0"/>
        <v>106.65963891572378</v>
      </c>
    </row>
    <row r="11" spans="1:3" ht="15">
      <c r="A11" s="48" t="s">
        <v>148</v>
      </c>
      <c r="B11" s="49">
        <v>105.06183781959089</v>
      </c>
      <c r="C11" s="50">
        <f t="shared" si="0"/>
        <v>105.66183781959089</v>
      </c>
    </row>
    <row r="12" spans="1:3" ht="15">
      <c r="A12" s="48" t="s">
        <v>149</v>
      </c>
      <c r="B12" s="49">
        <v>107.3458137727327</v>
      </c>
      <c r="C12" s="50">
        <f t="shared" si="0"/>
        <v>107.94581377273269</v>
      </c>
    </row>
    <row r="13" spans="1:3" ht="15">
      <c r="A13" s="48" t="s">
        <v>150</v>
      </c>
      <c r="B13" s="49">
        <v>107.31282876089277</v>
      </c>
      <c r="C13" s="50">
        <f t="shared" si="0"/>
        <v>107.91282876089276</v>
      </c>
    </row>
    <row r="14" spans="1:3" ht="15">
      <c r="A14" s="48" t="s">
        <v>151</v>
      </c>
      <c r="B14" s="49">
        <v>104.70268608170868</v>
      </c>
      <c r="C14" s="50">
        <f t="shared" si="0"/>
        <v>105.30268608170867</v>
      </c>
    </row>
    <row r="15" spans="1:3" ht="15">
      <c r="A15" s="48" t="s">
        <v>152</v>
      </c>
      <c r="B15" s="49">
        <v>105.59238126451413</v>
      </c>
      <c r="C15" s="50">
        <f t="shared" si="0"/>
        <v>106.19238126451413</v>
      </c>
    </row>
    <row r="16" spans="1:3" ht="15">
      <c r="A16" s="48" t="s">
        <v>153</v>
      </c>
      <c r="B16" s="49">
        <v>104.1440125182913</v>
      </c>
      <c r="C16" s="50">
        <f t="shared" si="0"/>
        <v>104.7440125182913</v>
      </c>
    </row>
    <row r="17" spans="1:3" ht="15">
      <c r="A17" s="48" t="s">
        <v>154</v>
      </c>
      <c r="B17" s="49">
        <v>105.56078472023911</v>
      </c>
      <c r="C17" s="50">
        <f t="shared" si="0"/>
        <v>106.1607847202391</v>
      </c>
    </row>
    <row r="18" spans="1:3" ht="15">
      <c r="A18" s="48" t="s">
        <v>155</v>
      </c>
      <c r="B18" s="49">
        <v>107.2012558643061</v>
      </c>
      <c r="C18" s="50">
        <f t="shared" si="0"/>
        <v>107.8012558643061</v>
      </c>
    </row>
    <row r="19" spans="1:3" ht="15">
      <c r="A19" s="48" t="s">
        <v>156</v>
      </c>
      <c r="B19" s="49">
        <v>105.3546635909733</v>
      </c>
      <c r="C19" s="50">
        <f t="shared" si="0"/>
        <v>105.9546635909733</v>
      </c>
    </row>
    <row r="20" spans="1:3" ht="15">
      <c r="A20" s="48" t="s">
        <v>157</v>
      </c>
      <c r="B20" s="49">
        <v>104.43541192984765</v>
      </c>
      <c r="C20" s="50">
        <f t="shared" si="0"/>
        <v>105.03541192984764</v>
      </c>
    </row>
    <row r="21" spans="1:3" ht="15">
      <c r="A21" s="48" t="s">
        <v>158</v>
      </c>
      <c r="B21" s="49">
        <v>105.97317827927561</v>
      </c>
      <c r="C21" s="50">
        <f t="shared" si="0"/>
        <v>106.57317827927561</v>
      </c>
    </row>
    <row r="22" spans="1:3" ht="15">
      <c r="A22" s="48" t="s">
        <v>159</v>
      </c>
      <c r="B22" s="49">
        <v>104.28048163478722</v>
      </c>
      <c r="C22" s="50">
        <f t="shared" si="0"/>
        <v>104.88048163478722</v>
      </c>
    </row>
    <row r="23" spans="1:3" ht="15">
      <c r="A23" s="48" t="s">
        <v>160</v>
      </c>
      <c r="B23" s="49">
        <v>105.30498715295703</v>
      </c>
      <c r="C23" s="50">
        <f t="shared" si="0"/>
        <v>105.90498715295702</v>
      </c>
    </row>
    <row r="24" spans="1:3" ht="15">
      <c r="A24" s="48" t="s">
        <v>161</v>
      </c>
      <c r="B24" s="49">
        <v>105.7686373274137</v>
      </c>
      <c r="C24" s="50">
        <f t="shared" si="0"/>
        <v>106.3686373274137</v>
      </c>
    </row>
    <row r="25" spans="1:3" ht="15">
      <c r="A25" s="48" t="s">
        <v>162</v>
      </c>
      <c r="B25" s="49">
        <v>106.34896043424371</v>
      </c>
      <c r="C25" s="50">
        <f t="shared" si="0"/>
        <v>106.9489604342437</v>
      </c>
    </row>
    <row r="26" spans="1:3" ht="15">
      <c r="A26" s="48" t="s">
        <v>163</v>
      </c>
      <c r="B26" s="49">
        <v>109.29437006857066</v>
      </c>
      <c r="C26" s="50">
        <f t="shared" si="0"/>
        <v>109.89437006857065</v>
      </c>
    </row>
    <row r="27" spans="1:3" ht="15">
      <c r="A27" s="48" t="s">
        <v>164</v>
      </c>
      <c r="B27" s="49">
        <v>108.01199349875195</v>
      </c>
      <c r="C27" s="50">
        <f t="shared" si="0"/>
        <v>108.61199349875194</v>
      </c>
    </row>
    <row r="28" spans="1:3" ht="15">
      <c r="A28" s="48" t="s">
        <v>165</v>
      </c>
      <c r="B28" s="49">
        <v>104.79508376407554</v>
      </c>
      <c r="C28" s="50">
        <f t="shared" si="0"/>
        <v>105.39508376407554</v>
      </c>
    </row>
    <row r="29" spans="1:3" ht="15">
      <c r="A29" s="48" t="s">
        <v>166</v>
      </c>
      <c r="B29" s="49">
        <v>106.69758324292431</v>
      </c>
      <c r="C29" s="50">
        <f t="shared" si="0"/>
        <v>107.2975832429243</v>
      </c>
    </row>
    <row r="30" spans="1:3" ht="15">
      <c r="A30" s="48" t="s">
        <v>167</v>
      </c>
      <c r="B30" s="49">
        <v>106.16538240240412</v>
      </c>
      <c r="C30" s="50">
        <f t="shared" si="0"/>
        <v>106.76538240240411</v>
      </c>
    </row>
    <row r="31" spans="1:3" ht="15">
      <c r="A31" s="48" t="s">
        <v>168</v>
      </c>
      <c r="B31" s="49">
        <v>104.03647733527039</v>
      </c>
      <c r="C31" s="50">
        <f t="shared" si="0"/>
        <v>104.63647733527038</v>
      </c>
    </row>
    <row r="32" spans="1:3" ht="15">
      <c r="A32" s="48" t="s">
        <v>169</v>
      </c>
      <c r="B32" s="49">
        <v>109.33834821602007</v>
      </c>
      <c r="C32" s="50">
        <f t="shared" si="0"/>
        <v>109.93834821602006</v>
      </c>
    </row>
    <row r="33" spans="1:3" ht="15">
      <c r="A33" s="48" t="s">
        <v>170</v>
      </c>
      <c r="B33" s="49">
        <v>107.12508304362652</v>
      </c>
      <c r="C33" s="50">
        <f t="shared" si="0"/>
        <v>107.72508304362651</v>
      </c>
    </row>
    <row r="34" spans="1:3" ht="15">
      <c r="A34" s="48" t="s">
        <v>171</v>
      </c>
      <c r="B34" s="49">
        <v>108.33355604632568</v>
      </c>
      <c r="C34" s="50">
        <f t="shared" si="0"/>
        <v>108.93355604632568</v>
      </c>
    </row>
    <row r="35" spans="1:3" ht="15">
      <c r="A35" s="48" t="s">
        <v>172</v>
      </c>
      <c r="B35" s="49">
        <v>105.59516295613606</v>
      </c>
      <c r="C35" s="50">
        <f t="shared" si="0"/>
        <v>106.19516295613606</v>
      </c>
    </row>
    <row r="36" spans="1:3" ht="15">
      <c r="A36" s="48" t="s">
        <v>173</v>
      </c>
      <c r="B36" s="49">
        <v>107.76258241318367</v>
      </c>
      <c r="C36" s="50">
        <f t="shared" si="0"/>
        <v>108.36258241318366</v>
      </c>
    </row>
    <row r="37" spans="1:3" ht="15">
      <c r="A37" s="48" t="s">
        <v>174</v>
      </c>
      <c r="B37" s="49">
        <v>106.52152039881241</v>
      </c>
      <c r="C37" s="50">
        <f t="shared" si="0"/>
        <v>107.12152039881241</v>
      </c>
    </row>
    <row r="38" spans="1:3" ht="15">
      <c r="A38" s="48" t="s">
        <v>175</v>
      </c>
      <c r="B38" s="49">
        <v>103.53974423069383</v>
      </c>
      <c r="C38" s="50">
        <f t="shared" si="0"/>
        <v>104.13974423069382</v>
      </c>
    </row>
    <row r="39" spans="1:3" ht="15">
      <c r="A39" s="48" t="s">
        <v>176</v>
      </c>
      <c r="B39" s="49">
        <v>111.61992301611868</v>
      </c>
      <c r="C39" s="50">
        <f t="shared" si="0"/>
        <v>112.21992301611867</v>
      </c>
    </row>
    <row r="40" spans="1:3" ht="15">
      <c r="A40" s="48" t="s">
        <v>177</v>
      </c>
      <c r="B40" s="49">
        <v>106.08413298168797</v>
      </c>
      <c r="C40" s="50">
        <f t="shared" si="0"/>
        <v>106.68413298168797</v>
      </c>
    </row>
    <row r="41" spans="1:3" ht="15">
      <c r="A41" s="48" t="s">
        <v>178</v>
      </c>
      <c r="B41" s="49">
        <v>104.79588701117596</v>
      </c>
      <c r="C41" s="50">
        <f t="shared" si="0"/>
        <v>105.39588701117596</v>
      </c>
    </row>
    <row r="42" spans="1:3" ht="15">
      <c r="A42" s="48" t="s">
        <v>179</v>
      </c>
      <c r="B42" s="49">
        <v>105.94755246440928</v>
      </c>
      <c r="C42" s="50">
        <f t="shared" si="0"/>
        <v>106.54755246440928</v>
      </c>
    </row>
    <row r="43" spans="1:3" ht="15">
      <c r="A43" s="48" t="s">
        <v>180</v>
      </c>
      <c r="B43" s="49">
        <v>106.71462201379451</v>
      </c>
      <c r="C43" s="50">
        <f t="shared" si="0"/>
        <v>107.3146220137945</v>
      </c>
    </row>
    <row r="44" spans="1:3" ht="15">
      <c r="A44" s="48" t="s">
        <v>181</v>
      </c>
      <c r="B44" s="49">
        <v>104.62851574386897</v>
      </c>
      <c r="C44" s="50">
        <f t="shared" si="0"/>
        <v>105.22851574386897</v>
      </c>
    </row>
    <row r="45" spans="1:3" ht="15">
      <c r="A45" s="48" t="s">
        <v>182</v>
      </c>
      <c r="B45" s="49">
        <v>103.60559848031184</v>
      </c>
      <c r="C45" s="50">
        <f t="shared" si="0"/>
        <v>104.20559848031183</v>
      </c>
    </row>
    <row r="46" spans="1:3" ht="15">
      <c r="A46" s="48" t="s">
        <v>183</v>
      </c>
      <c r="B46" s="49">
        <v>105.92258924112348</v>
      </c>
      <c r="C46" s="50">
        <f t="shared" si="0"/>
        <v>106.52258924112347</v>
      </c>
    </row>
    <row r="47" spans="1:3" ht="15">
      <c r="A47" s="48" t="s">
        <v>184</v>
      </c>
      <c r="B47" s="49">
        <v>107.29939276181382</v>
      </c>
      <c r="C47" s="50">
        <f t="shared" si="0"/>
        <v>107.89939276181381</v>
      </c>
    </row>
    <row r="48" spans="1:3" ht="15">
      <c r="A48" s="48" t="s">
        <v>185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2022-05-05T12:53:43Z</cp:lastPrinted>
  <dcterms:created xsi:type="dcterms:W3CDTF">2004-12-27T07:54:16Z</dcterms:created>
  <dcterms:modified xsi:type="dcterms:W3CDTF">2022-06-03T13:28:27Z</dcterms:modified>
  <cp:category/>
  <cp:version/>
  <cp:contentType/>
  <cp:contentStatus/>
</cp:coreProperties>
</file>