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<sst xmlns="http://schemas.openxmlformats.org/spreadsheetml/2006/main" count="467" uniqueCount="272">
  <si>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</si>
  <si>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</si>
  <si>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</si>
  <si>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</si>
  <si>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</si>
  <si>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</si>
  <si>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</si>
  <si>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</si>
  <si>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</si>
  <si>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</si>
  <si>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</si>
  <si>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</si>
  <si>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</si>
  <si>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</si>
  <si>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</si>
  <si>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</si>
  <si>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</si>
  <si>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</si>
  <si>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</si>
  <si>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</si>
  <si>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</si>
  <si>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</si>
  <si>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</si>
  <si>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</si>
  <si>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</si>
  <si>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</si>
  <si>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</si>
  <si>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</si>
  <si>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</si>
  <si>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</si>
  <si>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</si>
  <si>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</si>
  <si>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</si>
  <si>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</si>
  <si>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</si>
  <si>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</si>
  <si>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</si>
  <si>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</si>
  <si>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</si>
  <si>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</si>
  <si>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</si>
  <si>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</si>
  <si>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</si>
  <si>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</si>
  <si>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</si>
  <si>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</si>
  <si>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</si>
  <si>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</si>
  <si>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</si>
  <si>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</si>
  <si>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</si>
  <si>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</si>
  <si>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</si>
  <si>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</si>
  <si>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</si>
  <si>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</si>
  <si>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</si>
  <si>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</si>
  <si>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</si>
  <si>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</si>
  <si>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</si>
  <si>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</si>
  <si>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</si>
  <si>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</si>
  <si>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</si>
  <si>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</si>
  <si>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</si>
  <si>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</si>
  <si>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</si>
  <si>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</si>
  <si>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</si>
  <si>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</si>
  <si>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</si>
  <si>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</si>
  <si>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</si>
  <si>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</si>
  <si>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</si>
  <si>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</si>
  <si>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</si>
  <si>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</si>
  <si>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</si>
  <si>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</si>
  <si>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</si>
  <si>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</si>
  <si>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</si>
  <si>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</si>
  <si>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</si>
  <si>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</si>
  <si>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</si>
  <si>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</si>
  <si>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</si>
  <si>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</si>
  <si>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</si>
  <si>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</si>
  <si>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</si>
  <si>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</si>
  <si>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</si>
  <si>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</si>
  <si>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</si>
  <si>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</si>
  <si>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</si>
  <si>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</si>
  <si>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</si>
  <si>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</si>
  <si>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</si>
  <si>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</si>
  <si>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</si>
  <si>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</si>
  <si>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</si>
  <si>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</si>
  <si>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</si>
  <si>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</si>
  <si>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</si>
  <si>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</si>
  <si>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</si>
  <si>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</si>
  <si>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</si>
  <si>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</si>
  <si>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</si>
  <si>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</si>
  <si>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</si>
  <si>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</si>
  <si>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</si>
  <si>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</si>
  <si>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</si>
  <si>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</si>
  <si>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</si>
  <si>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</si>
  <si>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</si>
  <si>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</si>
  <si>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</si>
  <si>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</si>
  <si>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</si>
  <si>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</si>
  <si>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</si>
  <si>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</si>
  <si>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</si>
  <si>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</si>
  <si>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</si>
  <si>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</si>
  <si>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</si>
  <si>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</si>
  <si>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</si>
  <si>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</si>
  <si>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</si>
  <si>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</si>
  <si>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</si>
  <si>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</si>
  <si>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</si>
  <si>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</si>
  <si>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</si>
  <si>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</si>
  <si>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</si>
  <si>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</si>
  <si>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</si>
  <si>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</si>
  <si>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</si>
  <si>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</si>
  <si>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</si>
  <si>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</si>
  <si>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</si>
  <si>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</si>
  <si>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</si>
  <si>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</si>
  <si>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</si>
  <si>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</si>
  <si>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</si>
  <si>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</si>
  <si>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</si>
  <si>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</si>
  <si>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</si>
  <si>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</si>
  <si>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</si>
  <si>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</si>
  <si>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</si>
  <si>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</si>
  <si>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</si>
  <si>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</si>
  <si>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</si>
  <si>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</si>
  <si>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</si>
  <si>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</si>
  <si>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</si>
  <si>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</si>
  <si>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</si>
  <si>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</si>
  <si>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</si>
  <si>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</si>
  <si>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</si>
  <si>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</si>
  <si>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</si>
  <si>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</si>
  <si>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</si>
  <si>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</si>
  <si>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</si>
  <si>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</si>
  <si>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</si>
  <si>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</si>
  <si>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</si>
  <si>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</si>
  <si>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</si>
  <si>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</si>
  <si>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</si>
  <si>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</si>
  <si>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</si>
  <si>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</si>
  <si>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</si>
  <si>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</si>
  <si>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</si>
  <si>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</si>
  <si>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</si>
  <si>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</si>
  <si>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</si>
  <si>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</si>
  <si>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</si>
  <si>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</si>
  <si>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</si>
  <si>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</si>
  <si>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</si>
  <si>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</si>
  <si>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</si>
  <si>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</si>
  <si>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</si>
  <si>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</si>
  <si>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</si>
  <si>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</si>
  <si>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</si>
  <si>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</si>
  <si>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</si>
  <si>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</si>
  <si>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</si>
  <si>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</si>
  <si>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</si>
  <si>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</si>
  <si>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</si>
  <si>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</si>
  <si>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</si>
  <si>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</si>
  <si>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</si>
  <si>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</si>
  <si>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</si>
  <si>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</si>
  <si>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</si>
  <si>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</si>
  <si>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</si>
  <si>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</si>
  <si>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</si>
  <si>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</si>
  <si>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</si>
  <si>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</si>
  <si>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</si>
  <si>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</si>
  <si>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</si>
  <si>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</si>
  <si>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</si>
  <si>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</si>
  <si>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</si>
  <si>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</si>
  <si>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</si>
  <si>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</si>
  <si>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</si>
  <si>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</si>
  <si>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</si>
  <si>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</si>
  <si>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Общий объем инвестиций крупных и средних организаций за счет всех источников финансирования (по состоянию на 01.07.2021)</t>
  </si>
  <si>
    <t>за январь - август 2021 год</t>
  </si>
  <si>
    <t>Среднемесячная заработная плата работников крупных и средних организаций (по состоянию на 1.08.2021)</t>
  </si>
  <si>
    <t>Численность безработных граждан, зарегистрированных в государственных учреждениях службы занятости по состоянию на 1.09.2021 года</t>
  </si>
  <si>
    <t>производство спецодежды</t>
  </si>
  <si>
    <t>9691.3</t>
  </si>
  <si>
    <t>изделия хлебобулочные недлительного хранения</t>
  </si>
  <si>
    <t>Финансы на 1 августа 2021 года*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</si>
</sst>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6" sqref="A6:F6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1" customWidth="1"/>
    <col min="4" max="4" width="10.75390625" style="52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4"/>
      <c r="F2" s="64"/>
    </row>
    <row r="3" spans="1:6" ht="12" customHeight="1">
      <c r="A3" s="65" t="s">
        <v>0</v>
      </c>
      <c r="B3" s="65"/>
      <c r="C3" s="65"/>
      <c r="D3" s="65"/>
      <c r="E3" s="65"/>
      <c r="F3" s="65"/>
    </row>
    <row r="4" spans="1:6" ht="14.25" customHeight="1">
      <c r="A4" s="61" t="s">
        <v>204</v>
      </c>
      <c r="B4" s="61"/>
      <c r="C4" s="61"/>
      <c r="D4" s="61"/>
      <c r="E4" s="61"/>
      <c r="F4" s="61"/>
    </row>
    <row r="5" spans="1:6" ht="10.5" customHeight="1">
      <c r="A5" s="60" t="s">
        <v>59</v>
      </c>
      <c r="B5" s="60"/>
      <c r="C5" s="60"/>
      <c r="D5" s="60"/>
      <c r="E5" s="60"/>
      <c r="F5" s="60"/>
    </row>
    <row r="6" spans="1:6" ht="14.25" customHeight="1" thickBot="1">
      <c r="A6" s="61" t="s">
        <v>265</v>
      </c>
      <c r="B6" s="61"/>
      <c r="C6" s="61"/>
      <c r="D6" s="61"/>
      <c r="E6" s="61"/>
      <c r="F6" s="61"/>
    </row>
    <row r="7" spans="1:6" ht="10.5" customHeight="1" hidden="1">
      <c r="A7" s="62" t="s">
        <v>104</v>
      </c>
      <c r="B7" s="62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ht="12.75">
      <c r="A11" s="31"/>
      <c r="B11" s="48" t="s">
        <v>71</v>
      </c>
      <c r="C11" s="33"/>
      <c r="D11" s="49"/>
      <c r="E11" s="32"/>
      <c r="F11" s="38"/>
    </row>
    <row r="12" spans="1:6" s="8" customFormat="1" ht="12.75">
      <c r="A12" s="66" t="s">
        <v>102</v>
      </c>
      <c r="B12" s="47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67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9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D15+D16+D46+D47</f>
        <v>1385085.8</v>
      </c>
      <c r="E14" s="38">
        <f>E15+E16+E46+E47</f>
        <v>1312464.5</v>
      </c>
      <c r="F14" s="38">
        <f t="shared" si="0"/>
        <v>105.53320108848658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55">
        <v>853305.5</v>
      </c>
      <c r="E15" s="55">
        <v>791383.1</v>
      </c>
      <c r="F15" s="38">
        <f t="shared" si="0"/>
        <v>107.8245795241268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212177.1</v>
      </c>
      <c r="E16" s="38">
        <v>259980.9</v>
      </c>
      <c r="F16" s="38">
        <f t="shared" si="0"/>
        <v>81.61257230819649</v>
      </c>
    </row>
    <row r="17" spans="1:6" s="8" customFormat="1" ht="12.75">
      <c r="A17" s="31"/>
      <c r="B17" s="44" t="s">
        <v>16</v>
      </c>
      <c r="C17" s="33"/>
      <c r="D17" s="34"/>
      <c r="E17" s="34"/>
      <c r="F17" s="38"/>
    </row>
    <row r="18" spans="1:6" s="8" customFormat="1" ht="12.75">
      <c r="A18" s="31"/>
      <c r="B18" s="47" t="s">
        <v>222</v>
      </c>
      <c r="C18" s="33" t="s">
        <v>7</v>
      </c>
      <c r="D18" s="34">
        <v>44804.9</v>
      </c>
      <c r="E18" s="34">
        <v>58917.2</v>
      </c>
      <c r="F18" s="38">
        <f t="shared" si="0"/>
        <v>76.0472323871467</v>
      </c>
    </row>
    <row r="19" spans="1:6" s="8" customFormat="1" ht="12.75" hidden="1">
      <c r="A19" s="31"/>
      <c r="B19" s="47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7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7" t="s">
        <v>162</v>
      </c>
      <c r="C21" s="33" t="s">
        <v>7</v>
      </c>
      <c r="D21" s="34">
        <v>0</v>
      </c>
      <c r="E21" s="34">
        <v>0</v>
      </c>
      <c r="F21" s="38" t="e">
        <f t="shared" si="0"/>
        <v>#DIV/0!</v>
      </c>
    </row>
    <row r="22" spans="1:6" s="8" customFormat="1" ht="12.75">
      <c r="A22" s="31"/>
      <c r="B22" s="47" t="s">
        <v>163</v>
      </c>
      <c r="C22" s="33" t="s">
        <v>7</v>
      </c>
      <c r="D22" s="34">
        <v>12151.4</v>
      </c>
      <c r="E22" s="34">
        <v>3875</v>
      </c>
      <c r="F22" s="38">
        <f t="shared" si="0"/>
        <v>313.58451612903224</v>
      </c>
    </row>
    <row r="23" spans="1:6" s="8" customFormat="1" ht="12.75" hidden="1">
      <c r="A23" s="31"/>
      <c r="B23" s="47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7" t="s">
        <v>235</v>
      </c>
      <c r="C24" s="33" t="s">
        <v>228</v>
      </c>
      <c r="D24" s="34"/>
      <c r="E24" s="34">
        <v>0</v>
      </c>
      <c r="F24" s="38" t="e">
        <f t="shared" si="0"/>
        <v>#DIV/0!</v>
      </c>
    </row>
    <row r="25" spans="1:6" s="8" customFormat="1" ht="12.75">
      <c r="A25" s="31"/>
      <c r="B25" s="47" t="s">
        <v>268</v>
      </c>
      <c r="C25" s="33" t="s">
        <v>7</v>
      </c>
      <c r="D25" s="34" t="s">
        <v>269</v>
      </c>
      <c r="E25" s="34">
        <v>650.4</v>
      </c>
      <c r="F25" s="38">
        <v>1490.1</v>
      </c>
    </row>
    <row r="26" spans="1:6" s="8" customFormat="1" ht="38.25">
      <c r="A26" s="31"/>
      <c r="B26" s="47" t="s">
        <v>165</v>
      </c>
      <c r="C26" s="33" t="s">
        <v>7</v>
      </c>
      <c r="D26" s="35">
        <v>255.8</v>
      </c>
      <c r="E26" s="35">
        <v>57359</v>
      </c>
      <c r="F26" s="38">
        <f t="shared" si="0"/>
        <v>0.44596314440628326</v>
      </c>
    </row>
    <row r="27" spans="1:6" s="8" customFormat="1" ht="25.5" hidden="1">
      <c r="A27" s="31"/>
      <c r="B27" s="47" t="s">
        <v>212</v>
      </c>
      <c r="C27" s="33" t="s">
        <v>7</v>
      </c>
      <c r="D27" s="56">
        <v>0</v>
      </c>
      <c r="E27" s="34">
        <v>0</v>
      </c>
      <c r="F27" s="38" t="e">
        <f t="shared" si="0"/>
        <v>#DIV/0!</v>
      </c>
    </row>
    <row r="28" spans="1:6" s="8" customFormat="1" ht="12.75" hidden="1">
      <c r="A28" s="31"/>
      <c r="B28" s="47" t="s">
        <v>166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25.5" hidden="1">
      <c r="A29" s="31"/>
      <c r="B29" s="47" t="s">
        <v>167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7" t="s">
        <v>168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12.75" hidden="1">
      <c r="A31" s="31"/>
      <c r="B31" s="47" t="s">
        <v>169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25.5" hidden="1">
      <c r="A32" s="31"/>
      <c r="B32" s="47" t="s">
        <v>170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hidden="1">
      <c r="A33" s="31"/>
      <c r="B33" s="47" t="s">
        <v>72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customHeight="1" hidden="1">
      <c r="A34" s="31"/>
      <c r="B34" s="47" t="s">
        <v>171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12.75" hidden="1">
      <c r="A35" s="31"/>
      <c r="B35" s="47" t="s">
        <v>172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25.5" hidden="1">
      <c r="A36" s="31"/>
      <c r="B36" s="47" t="s">
        <v>173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customHeight="1" hidden="1">
      <c r="A37" s="31"/>
      <c r="B37" s="47" t="s">
        <v>174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 hidden="1">
      <c r="A38" s="31"/>
      <c r="B38" s="47" t="s">
        <v>175</v>
      </c>
      <c r="C38" s="33" t="s">
        <v>7</v>
      </c>
      <c r="D38" s="34"/>
      <c r="E38" s="34"/>
      <c r="F38" s="38" t="e">
        <f t="shared" si="0"/>
        <v>#DIV/0!</v>
      </c>
    </row>
    <row r="39" spans="1:6" s="8" customFormat="1" ht="12.75">
      <c r="A39" s="31"/>
      <c r="B39" s="47" t="s">
        <v>169</v>
      </c>
      <c r="C39" s="33" t="s">
        <v>7</v>
      </c>
      <c r="D39" s="34">
        <v>625.8</v>
      </c>
      <c r="E39" s="34">
        <v>306.4</v>
      </c>
      <c r="F39" s="38">
        <f t="shared" si="0"/>
        <v>204.24281984334206</v>
      </c>
    </row>
    <row r="40" spans="1:6" s="8" customFormat="1" ht="25.5">
      <c r="A40" s="31"/>
      <c r="B40" s="47" t="s">
        <v>176</v>
      </c>
      <c r="C40" s="33" t="s">
        <v>7</v>
      </c>
      <c r="D40" s="34">
        <v>152052</v>
      </c>
      <c r="E40" s="34">
        <v>135673</v>
      </c>
      <c r="F40" s="38">
        <f t="shared" si="0"/>
        <v>112.07240939612156</v>
      </c>
    </row>
    <row r="41" spans="1:6" s="8" customFormat="1" ht="25.5" hidden="1">
      <c r="A41" s="31"/>
      <c r="B41" s="47" t="s">
        <v>177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 hidden="1">
      <c r="A42" s="31"/>
      <c r="B42" s="47" t="s">
        <v>178</v>
      </c>
      <c r="C42" s="33" t="s">
        <v>7</v>
      </c>
      <c r="D42" s="34"/>
      <c r="E42" s="34"/>
      <c r="F42" s="38" t="e">
        <f t="shared" si="0"/>
        <v>#DIV/0!</v>
      </c>
    </row>
    <row r="43" spans="1:6" s="8" customFormat="1" ht="12.75">
      <c r="A43" s="31"/>
      <c r="B43" s="47" t="s">
        <v>179</v>
      </c>
      <c r="C43" s="33" t="s">
        <v>7</v>
      </c>
      <c r="D43" s="34">
        <v>2081.2</v>
      </c>
      <c r="E43" s="34">
        <v>3132.3</v>
      </c>
      <c r="F43" s="38">
        <f t="shared" si="0"/>
        <v>66.44318871117069</v>
      </c>
    </row>
    <row r="44" spans="1:6" s="8" customFormat="1" ht="12.75" hidden="1">
      <c r="A44" s="31"/>
      <c r="B44" s="47" t="s">
        <v>180</v>
      </c>
      <c r="C44" s="33" t="s">
        <v>7</v>
      </c>
      <c r="D44" s="34"/>
      <c r="E44" s="34"/>
      <c r="F44" s="38" t="e">
        <f t="shared" si="0"/>
        <v>#DIV/0!</v>
      </c>
    </row>
    <row r="45" spans="1:6" s="8" customFormat="1" ht="12.75">
      <c r="A45" s="31"/>
      <c r="B45" s="47" t="s">
        <v>181</v>
      </c>
      <c r="C45" s="33" t="s">
        <v>7</v>
      </c>
      <c r="D45" s="34">
        <v>206</v>
      </c>
      <c r="E45" s="34">
        <v>718</v>
      </c>
      <c r="F45" s="38">
        <f t="shared" si="0"/>
        <v>28.690807799442897</v>
      </c>
    </row>
    <row r="46" spans="1:6" s="8" customFormat="1" ht="25.5">
      <c r="A46" s="31" t="s">
        <v>105</v>
      </c>
      <c r="B46" s="47" t="s">
        <v>182</v>
      </c>
      <c r="C46" s="33" t="s">
        <v>7</v>
      </c>
      <c r="D46" s="55">
        <v>161866</v>
      </c>
      <c r="E46" s="55">
        <v>132874.9</v>
      </c>
      <c r="F46" s="38">
        <f t="shared" si="0"/>
        <v>121.81834191408612</v>
      </c>
    </row>
    <row r="47" spans="1:6" s="8" customFormat="1" ht="25.5">
      <c r="A47" s="31" t="s">
        <v>183</v>
      </c>
      <c r="B47" s="32" t="s">
        <v>184</v>
      </c>
      <c r="C47" s="33" t="s">
        <v>7</v>
      </c>
      <c r="D47" s="55">
        <v>157737.2</v>
      </c>
      <c r="E47" s="55">
        <v>128225.6</v>
      </c>
      <c r="F47" s="38">
        <f t="shared" si="0"/>
        <v>123.01537290525448</v>
      </c>
    </row>
    <row r="48" spans="1:6" s="8" customFormat="1" ht="12.75">
      <c r="A48" s="31" t="s">
        <v>106</v>
      </c>
      <c r="B48" s="32" t="s">
        <v>58</v>
      </c>
      <c r="C48" s="33" t="s">
        <v>90</v>
      </c>
      <c r="D48" s="34"/>
      <c r="E48" s="34"/>
      <c r="F48" s="38" t="e">
        <f t="shared" si="0"/>
        <v>#DIV/0!</v>
      </c>
    </row>
    <row r="49" spans="1:6" s="8" customFormat="1" ht="12.75">
      <c r="A49" s="31"/>
      <c r="B49" s="32" t="s">
        <v>257</v>
      </c>
      <c r="C49" s="33" t="s">
        <v>205</v>
      </c>
      <c r="D49" s="34">
        <v>118.394</v>
      </c>
      <c r="E49" s="34">
        <v>86.804</v>
      </c>
      <c r="F49" s="38">
        <f t="shared" si="0"/>
        <v>136.39233215059215</v>
      </c>
    </row>
    <row r="50" spans="1:6" s="8" customFormat="1" ht="12.75">
      <c r="A50" s="31"/>
      <c r="B50" s="32" t="s">
        <v>244</v>
      </c>
      <c r="C50" s="33" t="s">
        <v>205</v>
      </c>
      <c r="D50" s="34">
        <v>0.052</v>
      </c>
      <c r="E50" s="34">
        <v>0.044</v>
      </c>
      <c r="F50" s="38">
        <f>D50/E50*100</f>
        <v>118.18181818181819</v>
      </c>
    </row>
    <row r="51" spans="1:6" s="8" customFormat="1" ht="25.5">
      <c r="A51" s="31"/>
      <c r="B51" s="32" t="s">
        <v>245</v>
      </c>
      <c r="C51" s="33" t="s">
        <v>205</v>
      </c>
      <c r="D51" s="34">
        <v>35.458</v>
      </c>
      <c r="E51" s="34">
        <v>25.223</v>
      </c>
      <c r="F51" s="38">
        <f aca="true" t="shared" si="1" ref="F51:F95">D51/E51*100</f>
        <v>140.5780438488681</v>
      </c>
    </row>
    <row r="52" spans="1:6" s="8" customFormat="1" ht="12.75">
      <c r="A52" s="31"/>
      <c r="B52" s="32" t="s">
        <v>241</v>
      </c>
      <c r="C52" s="33" t="s">
        <v>205</v>
      </c>
      <c r="D52" s="34">
        <v>82.884</v>
      </c>
      <c r="E52" s="34">
        <v>61.537</v>
      </c>
      <c r="F52" s="38">
        <f t="shared" si="1"/>
        <v>134.6896988803484</v>
      </c>
    </row>
    <row r="53" spans="1:6" s="8" customFormat="1" ht="12.75">
      <c r="A53" s="31"/>
      <c r="B53" s="32" t="s">
        <v>236</v>
      </c>
      <c r="C53" s="33" t="s">
        <v>79</v>
      </c>
      <c r="D53" s="34">
        <v>128.35</v>
      </c>
      <c r="E53" s="34">
        <v>174.25</v>
      </c>
      <c r="F53" s="38">
        <f t="shared" si="1"/>
        <v>73.65853658536585</v>
      </c>
    </row>
    <row r="54" spans="1:6" s="8" customFormat="1" ht="12.75">
      <c r="A54" s="31"/>
      <c r="B54" s="32" t="s">
        <v>242</v>
      </c>
      <c r="C54" s="33" t="s">
        <v>79</v>
      </c>
      <c r="D54" s="34">
        <v>28.9</v>
      </c>
      <c r="E54" s="34">
        <v>66.6</v>
      </c>
      <c r="F54" s="38">
        <f t="shared" si="1"/>
        <v>43.393393393393396</v>
      </c>
    </row>
    <row r="55" spans="1:6" s="8" customFormat="1" ht="12.75" hidden="1">
      <c r="A55" s="31"/>
      <c r="B55" s="32" t="s">
        <v>229</v>
      </c>
      <c r="C55" s="33" t="s">
        <v>79</v>
      </c>
      <c r="D55" s="34">
        <v>0</v>
      </c>
      <c r="E55" s="34">
        <v>0</v>
      </c>
      <c r="F55" s="38" t="e">
        <f t="shared" si="1"/>
        <v>#DIV/0!</v>
      </c>
    </row>
    <row r="56" spans="1:6" s="8" customFormat="1" ht="12" customHeight="1">
      <c r="A56" s="31"/>
      <c r="B56" s="32" t="s">
        <v>270</v>
      </c>
      <c r="C56" s="33" t="s">
        <v>79</v>
      </c>
      <c r="D56" s="34">
        <v>11.38</v>
      </c>
      <c r="E56" s="34">
        <v>6.79</v>
      </c>
      <c r="F56" s="38">
        <f t="shared" si="1"/>
        <v>167.59941089837997</v>
      </c>
    </row>
    <row r="57" spans="1:6" s="8" customFormat="1" ht="12.75">
      <c r="A57" s="31"/>
      <c r="B57" s="32" t="s">
        <v>246</v>
      </c>
      <c r="C57" s="33" t="s">
        <v>79</v>
      </c>
      <c r="D57" s="34">
        <v>0.69</v>
      </c>
      <c r="E57" s="34">
        <v>0.59</v>
      </c>
      <c r="F57" s="38">
        <f t="shared" si="1"/>
        <v>116.94915254237289</v>
      </c>
    </row>
    <row r="58" spans="1:6" s="8" customFormat="1" ht="25.5" hidden="1">
      <c r="A58" s="31"/>
      <c r="B58" s="32" t="s">
        <v>260</v>
      </c>
      <c r="C58" s="33" t="s">
        <v>79</v>
      </c>
      <c r="D58" s="34">
        <v>0</v>
      </c>
      <c r="E58" s="34">
        <v>0</v>
      </c>
      <c r="F58" s="38" t="e">
        <f t="shared" si="1"/>
        <v>#DIV/0!</v>
      </c>
    </row>
    <row r="59" spans="1:6" s="8" customFormat="1" ht="12.75" hidden="1">
      <c r="A59" s="31"/>
      <c r="B59" s="32" t="s">
        <v>208</v>
      </c>
      <c r="C59" s="33" t="s">
        <v>209</v>
      </c>
      <c r="D59" s="34">
        <v>0</v>
      </c>
      <c r="E59" s="34">
        <v>0</v>
      </c>
      <c r="F59" s="38" t="e">
        <f t="shared" si="1"/>
        <v>#DIV/0!</v>
      </c>
    </row>
    <row r="60" spans="1:6" s="8" customFormat="1" ht="12.75" hidden="1">
      <c r="A60" s="31"/>
      <c r="B60" s="32" t="s">
        <v>223</v>
      </c>
      <c r="C60" s="33" t="s">
        <v>209</v>
      </c>
      <c r="D60" s="34">
        <v>0</v>
      </c>
      <c r="E60" s="34">
        <v>0</v>
      </c>
      <c r="F60" s="38" t="e">
        <f t="shared" si="1"/>
        <v>#DIV/0!</v>
      </c>
    </row>
    <row r="61" spans="1:6" s="8" customFormat="1" ht="25.5" hidden="1">
      <c r="A61" s="31"/>
      <c r="B61" s="32" t="s">
        <v>227</v>
      </c>
      <c r="C61" s="33" t="s">
        <v>79</v>
      </c>
      <c r="D61" s="34">
        <v>0</v>
      </c>
      <c r="E61" s="34">
        <v>0</v>
      </c>
      <c r="F61" s="38" t="e">
        <f t="shared" si="1"/>
        <v>#DIV/0!</v>
      </c>
    </row>
    <row r="62" spans="1:6" s="8" customFormat="1" ht="12.75">
      <c r="A62" s="31"/>
      <c r="B62" s="32" t="s">
        <v>259</v>
      </c>
      <c r="C62" s="33" t="s">
        <v>79</v>
      </c>
      <c r="D62" s="34">
        <v>9.63</v>
      </c>
      <c r="E62" s="34">
        <v>10</v>
      </c>
      <c r="F62" s="38">
        <f t="shared" si="1"/>
        <v>96.30000000000001</v>
      </c>
    </row>
    <row r="63" spans="1:6" s="8" customFormat="1" ht="25.5" hidden="1">
      <c r="A63" s="31"/>
      <c r="B63" s="32" t="s">
        <v>261</v>
      </c>
      <c r="C63" s="33" t="s">
        <v>79</v>
      </c>
      <c r="D63" s="34">
        <v>0</v>
      </c>
      <c r="E63" s="34">
        <v>0</v>
      </c>
      <c r="F63" s="38" t="e">
        <f>D63/E63*100</f>
        <v>#DIV/0!</v>
      </c>
    </row>
    <row r="64" spans="1:6" s="8" customFormat="1" ht="12.75" hidden="1">
      <c r="A64" s="31"/>
      <c r="B64" s="32" t="s">
        <v>231</v>
      </c>
      <c r="C64" s="33" t="s">
        <v>80</v>
      </c>
      <c r="D64" s="34">
        <v>0</v>
      </c>
      <c r="E64" s="34">
        <v>0</v>
      </c>
      <c r="F64" s="38" t="e">
        <f t="shared" si="1"/>
        <v>#DIV/0!</v>
      </c>
    </row>
    <row r="65" spans="1:6" s="8" customFormat="1" ht="12.75" hidden="1">
      <c r="A65" s="31"/>
      <c r="B65" s="32" t="s">
        <v>254</v>
      </c>
      <c r="C65" s="33" t="s">
        <v>80</v>
      </c>
      <c r="D65" s="34">
        <v>0</v>
      </c>
      <c r="E65" s="34">
        <v>0</v>
      </c>
      <c r="F65" s="38" t="e">
        <f t="shared" si="1"/>
        <v>#DIV/0!</v>
      </c>
    </row>
    <row r="66" spans="1:6" s="8" customFormat="1" ht="12.75">
      <c r="A66" s="31"/>
      <c r="B66" s="32" t="s">
        <v>247</v>
      </c>
      <c r="C66" s="33" t="s">
        <v>80</v>
      </c>
      <c r="D66" s="34">
        <v>5.378</v>
      </c>
      <c r="E66" s="34">
        <v>73.025</v>
      </c>
      <c r="F66" s="38">
        <f t="shared" si="1"/>
        <v>7.364601163984936</v>
      </c>
    </row>
    <row r="67" spans="1:6" s="8" customFormat="1" ht="25.5" hidden="1">
      <c r="A67" s="31"/>
      <c r="B67" s="32" t="s">
        <v>248</v>
      </c>
      <c r="C67" s="33" t="s">
        <v>80</v>
      </c>
      <c r="D67" s="34">
        <v>0</v>
      </c>
      <c r="E67" s="34">
        <v>0</v>
      </c>
      <c r="F67" s="38" t="e">
        <f t="shared" si="1"/>
        <v>#DIV/0!</v>
      </c>
    </row>
    <row r="68" spans="1:6" s="8" customFormat="1" ht="25.5" hidden="1">
      <c r="A68" s="31"/>
      <c r="B68" s="32" t="s">
        <v>237</v>
      </c>
      <c r="C68" s="33" t="s">
        <v>80</v>
      </c>
      <c r="D68" s="34">
        <v>0</v>
      </c>
      <c r="E68" s="34">
        <v>0</v>
      </c>
      <c r="F68" s="38" t="e">
        <f t="shared" si="1"/>
        <v>#DIV/0!</v>
      </c>
    </row>
    <row r="69" spans="1:6" s="8" customFormat="1" ht="12.75">
      <c r="A69" s="31"/>
      <c r="B69" s="32" t="s">
        <v>249</v>
      </c>
      <c r="C69" s="33" t="s">
        <v>80</v>
      </c>
      <c r="D69" s="34">
        <v>0</v>
      </c>
      <c r="E69" s="34">
        <v>2.79</v>
      </c>
      <c r="F69" s="38">
        <f t="shared" si="1"/>
        <v>0</v>
      </c>
    </row>
    <row r="70" spans="1:6" s="8" customFormat="1" ht="25.5" hidden="1">
      <c r="A70" s="31"/>
      <c r="B70" s="32" t="s">
        <v>224</v>
      </c>
      <c r="C70" s="33" t="s">
        <v>80</v>
      </c>
      <c r="D70" s="34"/>
      <c r="E70" s="34">
        <v>0</v>
      </c>
      <c r="F70" s="38" t="e">
        <f t="shared" si="1"/>
        <v>#DIV/0!</v>
      </c>
    </row>
    <row r="71" spans="1:6" s="8" customFormat="1" ht="25.5" hidden="1">
      <c r="A71" s="31"/>
      <c r="B71" s="32" t="s">
        <v>230</v>
      </c>
      <c r="C71" s="33" t="s">
        <v>80</v>
      </c>
      <c r="D71" s="34"/>
      <c r="E71" s="34">
        <v>0</v>
      </c>
      <c r="F71" s="38" t="e">
        <f t="shared" si="1"/>
        <v>#DIV/0!</v>
      </c>
    </row>
    <row r="72" spans="1:6" s="8" customFormat="1" ht="12.75" hidden="1">
      <c r="A72" s="31"/>
      <c r="B72" s="32" t="s">
        <v>255</v>
      </c>
      <c r="C72" s="33" t="s">
        <v>80</v>
      </c>
      <c r="D72" s="34">
        <v>0</v>
      </c>
      <c r="E72" s="34">
        <v>0</v>
      </c>
      <c r="F72" s="38" t="e">
        <f t="shared" si="1"/>
        <v>#DIV/0!</v>
      </c>
    </row>
    <row r="73" spans="1:6" s="8" customFormat="1" ht="12.75">
      <c r="A73" s="31"/>
      <c r="B73" s="32" t="s">
        <v>225</v>
      </c>
      <c r="C73" s="33" t="s">
        <v>80</v>
      </c>
      <c r="D73" s="34">
        <v>0</v>
      </c>
      <c r="E73" s="34">
        <v>0.19</v>
      </c>
      <c r="F73" s="38">
        <f t="shared" si="1"/>
        <v>0</v>
      </c>
    </row>
    <row r="74" spans="1:6" s="8" customFormat="1" ht="25.5" hidden="1">
      <c r="A74" s="31"/>
      <c r="B74" s="32" t="s">
        <v>243</v>
      </c>
      <c r="C74" s="33" t="s">
        <v>80</v>
      </c>
      <c r="D74" s="34">
        <v>0</v>
      </c>
      <c r="E74" s="34">
        <v>0</v>
      </c>
      <c r="F74" s="38" t="e">
        <f t="shared" si="1"/>
        <v>#DIV/0!</v>
      </c>
    </row>
    <row r="75" spans="1:6" s="8" customFormat="1" ht="25.5" hidden="1">
      <c r="A75" s="31"/>
      <c r="B75" s="32" t="s">
        <v>251</v>
      </c>
      <c r="C75" s="33" t="s">
        <v>80</v>
      </c>
      <c r="D75" s="34">
        <v>0</v>
      </c>
      <c r="E75" s="34">
        <v>0</v>
      </c>
      <c r="F75" s="38" t="e">
        <f t="shared" si="1"/>
        <v>#DIV/0!</v>
      </c>
    </row>
    <row r="76" spans="1:6" s="8" customFormat="1" ht="12.75" hidden="1">
      <c r="A76" s="31"/>
      <c r="B76" s="32" t="s">
        <v>238</v>
      </c>
      <c r="C76" s="33" t="s">
        <v>80</v>
      </c>
      <c r="D76" s="34">
        <v>0</v>
      </c>
      <c r="E76" s="34">
        <v>0</v>
      </c>
      <c r="F76" s="38" t="e">
        <f t="shared" si="1"/>
        <v>#DIV/0!</v>
      </c>
    </row>
    <row r="77" spans="1:6" s="8" customFormat="1" ht="12.75" hidden="1">
      <c r="A77" s="31"/>
      <c r="B77" s="32" t="s">
        <v>239</v>
      </c>
      <c r="C77" s="33" t="s">
        <v>80</v>
      </c>
      <c r="D77" s="34">
        <v>0</v>
      </c>
      <c r="E77" s="34">
        <v>0</v>
      </c>
      <c r="F77" s="38" t="e">
        <f t="shared" si="1"/>
        <v>#DIV/0!</v>
      </c>
    </row>
    <row r="78" spans="1:6" s="8" customFormat="1" ht="25.5" hidden="1">
      <c r="A78" s="31"/>
      <c r="B78" s="32" t="s">
        <v>250</v>
      </c>
      <c r="C78" s="33" t="s">
        <v>80</v>
      </c>
      <c r="D78" s="34">
        <v>0</v>
      </c>
      <c r="E78" s="34">
        <v>0</v>
      </c>
      <c r="F78" s="38" t="e">
        <f t="shared" si="1"/>
        <v>#DIV/0!</v>
      </c>
    </row>
    <row r="79" spans="1:6" s="8" customFormat="1" ht="12.75">
      <c r="A79" s="31"/>
      <c r="B79" s="32" t="s">
        <v>238</v>
      </c>
      <c r="C79" s="33" t="s">
        <v>256</v>
      </c>
      <c r="D79" s="34">
        <v>25</v>
      </c>
      <c r="E79" s="34">
        <v>0.06</v>
      </c>
      <c r="F79" s="38">
        <f t="shared" si="1"/>
        <v>41666.66666666667</v>
      </c>
    </row>
    <row r="80" spans="1:6" s="8" customFormat="1" ht="12.75" hidden="1">
      <c r="A80" s="31"/>
      <c r="B80" s="32" t="s">
        <v>239</v>
      </c>
      <c r="C80" s="33" t="s">
        <v>256</v>
      </c>
      <c r="D80" s="34">
        <v>0</v>
      </c>
      <c r="E80" s="34">
        <v>0</v>
      </c>
      <c r="F80" s="38" t="e">
        <f t="shared" si="1"/>
        <v>#DIV/0!</v>
      </c>
    </row>
    <row r="81" spans="1:6" s="8" customFormat="1" ht="25.5" hidden="1">
      <c r="A81" s="31"/>
      <c r="B81" s="32" t="s">
        <v>250</v>
      </c>
      <c r="C81" s="33" t="s">
        <v>80</v>
      </c>
      <c r="D81" s="34">
        <v>0</v>
      </c>
      <c r="E81" s="34">
        <v>0</v>
      </c>
      <c r="F81" s="38" t="e">
        <f t="shared" si="1"/>
        <v>#DIV/0!</v>
      </c>
    </row>
    <row r="82" spans="1:6" s="8" customFormat="1" ht="51">
      <c r="A82" s="31"/>
      <c r="B82" s="32" t="s">
        <v>252</v>
      </c>
      <c r="C82" s="33" t="s">
        <v>205</v>
      </c>
      <c r="D82" s="34">
        <v>0</v>
      </c>
      <c r="E82" s="34">
        <v>1.654</v>
      </c>
      <c r="F82" s="38">
        <f t="shared" si="1"/>
        <v>0</v>
      </c>
    </row>
    <row r="83" spans="1:6" s="8" customFormat="1" ht="12.75" hidden="1">
      <c r="A83" s="31"/>
      <c r="B83" s="32" t="s">
        <v>262</v>
      </c>
      <c r="C83" s="33" t="s">
        <v>79</v>
      </c>
      <c r="D83" s="34">
        <v>0</v>
      </c>
      <c r="E83" s="34">
        <v>0</v>
      </c>
      <c r="F83" s="38" t="e">
        <f>D83/E83*100</f>
        <v>#DIV/0!</v>
      </c>
    </row>
    <row r="84" spans="1:6" s="8" customFormat="1" ht="12.75">
      <c r="A84" s="31"/>
      <c r="B84" s="32" t="s">
        <v>253</v>
      </c>
      <c r="C84" s="33" t="s">
        <v>228</v>
      </c>
      <c r="D84" s="34">
        <v>126255</v>
      </c>
      <c r="E84" s="34">
        <v>194378</v>
      </c>
      <c r="F84" s="38">
        <f t="shared" si="1"/>
        <v>64.95333834075872</v>
      </c>
    </row>
    <row r="85" spans="1:6" s="8" customFormat="1" ht="25.5">
      <c r="A85" s="31"/>
      <c r="B85" s="32" t="s">
        <v>226</v>
      </c>
      <c r="C85" s="33" t="s">
        <v>228</v>
      </c>
      <c r="D85" s="34">
        <v>0</v>
      </c>
      <c r="E85" s="34">
        <v>28776</v>
      </c>
      <c r="F85" s="38">
        <f t="shared" si="1"/>
        <v>0</v>
      </c>
    </row>
    <row r="86" spans="1:6" s="8" customFormat="1" ht="12.75" hidden="1">
      <c r="A86" s="31"/>
      <c r="B86" s="32" t="s">
        <v>210</v>
      </c>
      <c r="C86" s="33" t="s">
        <v>228</v>
      </c>
      <c r="D86" s="34">
        <v>0</v>
      </c>
      <c r="E86" s="34">
        <v>0</v>
      </c>
      <c r="F86" s="38" t="e">
        <f t="shared" si="1"/>
        <v>#DIV/0!</v>
      </c>
    </row>
    <row r="87" spans="1:6" s="8" customFormat="1" ht="12.75" hidden="1">
      <c r="A87" s="31"/>
      <c r="B87" s="32" t="s">
        <v>240</v>
      </c>
      <c r="C87" s="33" t="s">
        <v>228</v>
      </c>
      <c r="D87" s="34">
        <v>0</v>
      </c>
      <c r="E87" s="34">
        <v>0</v>
      </c>
      <c r="F87" s="38" t="e">
        <f t="shared" si="1"/>
        <v>#DIV/0!</v>
      </c>
    </row>
    <row r="88" spans="1:6" s="8" customFormat="1" ht="12.75" hidden="1">
      <c r="A88" s="31"/>
      <c r="B88" s="32" t="s">
        <v>232</v>
      </c>
      <c r="C88" s="33" t="s">
        <v>228</v>
      </c>
      <c r="D88" s="34">
        <v>0</v>
      </c>
      <c r="E88" s="34">
        <v>0</v>
      </c>
      <c r="F88" s="38" t="e">
        <f t="shared" si="1"/>
        <v>#DIV/0!</v>
      </c>
    </row>
    <row r="89" spans="1:6" s="8" customFormat="1" ht="12.75" hidden="1">
      <c r="A89" s="31"/>
      <c r="B89" s="32" t="s">
        <v>233</v>
      </c>
      <c r="C89" s="33" t="s">
        <v>228</v>
      </c>
      <c r="D89" s="34">
        <v>0</v>
      </c>
      <c r="E89" s="34">
        <v>0</v>
      </c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>
        <v>0</v>
      </c>
      <c r="E90" s="34">
        <v>0</v>
      </c>
      <c r="F90" s="38" t="e">
        <f t="shared" si="1"/>
        <v>#DIV/0!</v>
      </c>
    </row>
    <row r="91" spans="1:6" s="8" customFormat="1" ht="12.75" hidden="1">
      <c r="A91" s="31"/>
      <c r="B91" s="32" t="s">
        <v>234</v>
      </c>
      <c r="C91" s="33" t="s">
        <v>228</v>
      </c>
      <c r="D91" s="34">
        <v>0</v>
      </c>
      <c r="E91" s="34">
        <v>0</v>
      </c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>
        <v>0</v>
      </c>
      <c r="E92" s="34">
        <v>0</v>
      </c>
      <c r="F92" s="38" t="e">
        <f t="shared" si="1"/>
        <v>#DIV/0!</v>
      </c>
    </row>
    <row r="93" spans="1:6" s="8" customFormat="1" ht="25.5" hidden="1">
      <c r="A93" s="31"/>
      <c r="B93" s="32" t="s">
        <v>220</v>
      </c>
      <c r="C93" s="33" t="s">
        <v>228</v>
      </c>
      <c r="D93" s="34">
        <v>0</v>
      </c>
      <c r="E93" s="34">
        <v>0</v>
      </c>
      <c r="F93" s="38" t="e">
        <f t="shared" si="1"/>
        <v>#DIV/0!</v>
      </c>
    </row>
    <row r="94" spans="1:6" s="8" customFormat="1" ht="12.75">
      <c r="A94" s="31"/>
      <c r="B94" s="32" t="s">
        <v>258</v>
      </c>
      <c r="C94" s="33" t="s">
        <v>228</v>
      </c>
      <c r="D94" s="34">
        <v>1995.5</v>
      </c>
      <c r="E94" s="34">
        <v>3629.1</v>
      </c>
      <c r="F94" s="38">
        <f t="shared" si="1"/>
        <v>54.986084704196635</v>
      </c>
    </row>
    <row r="95" spans="1:6" s="8" customFormat="1" ht="12.75">
      <c r="A95" s="31"/>
      <c r="B95" s="32" t="s">
        <v>211</v>
      </c>
      <c r="C95" s="33" t="s">
        <v>206</v>
      </c>
      <c r="D95" s="34">
        <v>31.453</v>
      </c>
      <c r="E95" s="34">
        <v>39.729</v>
      </c>
      <c r="F95" s="38">
        <f t="shared" si="1"/>
        <v>79.16886908807169</v>
      </c>
    </row>
    <row r="96" spans="1:6" s="8" customFormat="1" ht="12.75">
      <c r="A96" s="31"/>
      <c r="B96" s="48" t="s">
        <v>13</v>
      </c>
      <c r="C96" s="42"/>
      <c r="D96" s="37"/>
      <c r="E96" s="37"/>
      <c r="F96" s="38"/>
    </row>
    <row r="97" spans="1:6" s="8" customFormat="1" ht="12.75" customHeight="1">
      <c r="A97" s="31" t="s">
        <v>107</v>
      </c>
      <c r="B97" s="47" t="s">
        <v>63</v>
      </c>
      <c r="C97" s="42" t="s">
        <v>48</v>
      </c>
      <c r="D97" s="37">
        <v>2</v>
      </c>
      <c r="E97" s="37">
        <v>2</v>
      </c>
      <c r="F97" s="38">
        <f>D97/E97*100</f>
        <v>100</v>
      </c>
    </row>
    <row r="98" spans="1:6" s="8" customFormat="1" ht="12.75" customHeight="1">
      <c r="A98" s="31" t="s">
        <v>108</v>
      </c>
      <c r="B98" s="47" t="s">
        <v>64</v>
      </c>
      <c r="C98" s="42" t="s">
        <v>48</v>
      </c>
      <c r="D98" s="37">
        <v>95</v>
      </c>
      <c r="E98" s="37">
        <v>95</v>
      </c>
      <c r="F98" s="38">
        <f>D98/E98*100</f>
        <v>100</v>
      </c>
    </row>
    <row r="99" spans="1:6" s="8" customFormat="1" ht="12.75" customHeight="1">
      <c r="A99" s="31" t="s">
        <v>109</v>
      </c>
      <c r="B99" s="47" t="s">
        <v>78</v>
      </c>
      <c r="C99" s="42" t="s">
        <v>48</v>
      </c>
      <c r="D99" s="37">
        <v>11506</v>
      </c>
      <c r="E99" s="37">
        <v>11506</v>
      </c>
      <c r="F99" s="38">
        <f>D99/E99*100</f>
        <v>100</v>
      </c>
    </row>
    <row r="100" spans="1:8" s="8" customFormat="1" ht="38.25">
      <c r="A100" s="31" t="s">
        <v>110</v>
      </c>
      <c r="B100" s="32" t="s">
        <v>156</v>
      </c>
      <c r="C100" s="33" t="s">
        <v>7</v>
      </c>
      <c r="D100" s="37">
        <v>100</v>
      </c>
      <c r="E100" s="38">
        <v>0</v>
      </c>
      <c r="F100" s="38" t="e">
        <f>D100/E100*100</f>
        <v>#DIV/0!</v>
      </c>
      <c r="G100" s="51"/>
      <c r="H100" s="51"/>
    </row>
    <row r="101" spans="1:6" s="8" customFormat="1" ht="12.75" customHeight="1" hidden="1">
      <c r="A101" s="31" t="s">
        <v>111</v>
      </c>
      <c r="B101" s="32" t="s">
        <v>92</v>
      </c>
      <c r="C101" s="33" t="s">
        <v>15</v>
      </c>
      <c r="D101" s="34"/>
      <c r="E101" s="34"/>
      <c r="F101" s="35"/>
    </row>
    <row r="102" spans="1:6" s="8" customFormat="1" ht="12.75" hidden="1">
      <c r="A102" s="31"/>
      <c r="B102" s="36" t="s">
        <v>16</v>
      </c>
      <c r="C102" s="33"/>
      <c r="D102" s="37"/>
      <c r="E102" s="37"/>
      <c r="F102" s="38"/>
    </row>
    <row r="103" spans="1:6" s="8" customFormat="1" ht="12.75" hidden="1">
      <c r="A103" s="31"/>
      <c r="B103" s="39" t="s">
        <v>76</v>
      </c>
      <c r="C103" s="33" t="s">
        <v>15</v>
      </c>
      <c r="D103" s="40"/>
      <c r="E103" s="40"/>
      <c r="F103" s="41"/>
    </row>
    <row r="104" spans="1:6" s="8" customFormat="1" ht="12.75" hidden="1">
      <c r="A104" s="31"/>
      <c r="B104" s="39" t="s">
        <v>25</v>
      </c>
      <c r="C104" s="33" t="s">
        <v>15</v>
      </c>
      <c r="D104" s="34"/>
      <c r="E104" s="34"/>
      <c r="F104" s="35"/>
    </row>
    <row r="105" spans="1:6" s="8" customFormat="1" ht="12.75" hidden="1">
      <c r="A105" s="31"/>
      <c r="B105" s="39" t="s">
        <v>26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17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93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94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77</v>
      </c>
      <c r="C109" s="33" t="s">
        <v>15</v>
      </c>
      <c r="D109" s="34"/>
      <c r="E109" s="34"/>
      <c r="F109" s="35"/>
    </row>
    <row r="110" spans="1:6" s="8" customFormat="1" ht="25.5" customHeight="1" hidden="1">
      <c r="A110" s="31" t="s">
        <v>112</v>
      </c>
      <c r="B110" s="32" t="s">
        <v>95</v>
      </c>
      <c r="C110" s="42"/>
      <c r="D110" s="37"/>
      <c r="E110" s="37"/>
      <c r="F110" s="38"/>
    </row>
    <row r="111" spans="1:6" s="8" customFormat="1" ht="12.75" hidden="1">
      <c r="A111" s="31"/>
      <c r="B111" s="39" t="s">
        <v>76</v>
      </c>
      <c r="C111" s="42" t="s">
        <v>79</v>
      </c>
      <c r="D111" s="34"/>
      <c r="E111" s="34"/>
      <c r="F111" s="35"/>
    </row>
    <row r="112" spans="1:6" s="8" customFormat="1" ht="12.75" hidden="1">
      <c r="A112" s="31"/>
      <c r="B112" s="39" t="s">
        <v>150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149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17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18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19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20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151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21</v>
      </c>
      <c r="C119" s="42" t="s">
        <v>79</v>
      </c>
      <c r="D119" s="34"/>
      <c r="E119" s="34"/>
      <c r="F119" s="35"/>
    </row>
    <row r="120" spans="1:6" s="8" customFormat="1" ht="12" customHeight="1" hidden="1">
      <c r="A120" s="31"/>
      <c r="B120" s="39" t="s">
        <v>22</v>
      </c>
      <c r="C120" s="42" t="s">
        <v>80</v>
      </c>
      <c r="D120" s="34"/>
      <c r="E120" s="34"/>
      <c r="F120" s="35"/>
    </row>
    <row r="121" spans="1:6" s="8" customFormat="1" ht="25.5" hidden="1">
      <c r="A121" s="31" t="s">
        <v>113</v>
      </c>
      <c r="B121" s="32" t="s">
        <v>96</v>
      </c>
      <c r="C121" s="42"/>
      <c r="D121" s="37"/>
      <c r="E121" s="37"/>
      <c r="F121" s="38"/>
    </row>
    <row r="122" spans="1:6" s="8" customFormat="1" ht="12.75" hidden="1">
      <c r="A122" s="31"/>
      <c r="B122" s="39" t="s">
        <v>23</v>
      </c>
      <c r="C122" s="42" t="s">
        <v>24</v>
      </c>
      <c r="D122" s="34"/>
      <c r="E122" s="34"/>
      <c r="F122" s="35"/>
    </row>
    <row r="123" spans="1:6" s="8" customFormat="1" ht="12.75" hidden="1">
      <c r="A123" s="31"/>
      <c r="B123" s="39" t="s">
        <v>25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26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17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19</v>
      </c>
      <c r="C126" s="42" t="s">
        <v>24</v>
      </c>
      <c r="D126" s="34"/>
      <c r="E126" s="34"/>
      <c r="F126" s="35"/>
    </row>
    <row r="127" spans="1:6" s="8" customFormat="1" ht="25.5" hidden="1">
      <c r="A127" s="31" t="s">
        <v>114</v>
      </c>
      <c r="B127" s="32" t="s">
        <v>97</v>
      </c>
      <c r="C127" s="42"/>
      <c r="D127" s="37"/>
      <c r="E127" s="37"/>
      <c r="F127" s="38"/>
    </row>
    <row r="128" spans="1:6" s="8" customFormat="1" ht="12.75" hidden="1">
      <c r="A128" s="31"/>
      <c r="B128" s="39" t="s">
        <v>27</v>
      </c>
      <c r="C128" s="42" t="s">
        <v>28</v>
      </c>
      <c r="D128" s="34"/>
      <c r="E128" s="34"/>
      <c r="F128" s="35"/>
    </row>
    <row r="129" spans="1:6" s="8" customFormat="1" ht="12.75" hidden="1">
      <c r="A129" s="31"/>
      <c r="B129" s="39" t="s">
        <v>29</v>
      </c>
      <c r="C129" s="42" t="s">
        <v>30</v>
      </c>
      <c r="D129" s="34"/>
      <c r="E129" s="34"/>
      <c r="F129" s="35"/>
    </row>
    <row r="130" spans="1:6" s="8" customFormat="1" ht="25.5" hidden="1">
      <c r="A130" s="31"/>
      <c r="B130" s="39" t="s">
        <v>31</v>
      </c>
      <c r="C130" s="43" t="s">
        <v>32</v>
      </c>
      <c r="D130" s="34"/>
      <c r="E130" s="34"/>
      <c r="F130" s="35"/>
    </row>
    <row r="131" spans="1:6" s="8" customFormat="1" ht="25.5" hidden="1">
      <c r="A131" s="31"/>
      <c r="B131" s="39" t="s">
        <v>33</v>
      </c>
      <c r="C131" s="43" t="s">
        <v>32</v>
      </c>
      <c r="D131" s="34"/>
      <c r="E131" s="34"/>
      <c r="F131" s="35"/>
    </row>
    <row r="132" spans="1:6" s="8" customFormat="1" ht="25.5" hidden="1">
      <c r="A132" s="31" t="s">
        <v>115</v>
      </c>
      <c r="B132" s="32" t="s">
        <v>98</v>
      </c>
      <c r="C132" s="42"/>
      <c r="D132" s="37"/>
      <c r="E132" s="37"/>
      <c r="F132" s="38"/>
    </row>
    <row r="133" spans="1:6" s="8" customFormat="1" ht="12.75" customHeight="1" hidden="1">
      <c r="A133" s="31"/>
      <c r="B133" s="39" t="s">
        <v>34</v>
      </c>
      <c r="C133" s="42" t="s">
        <v>81</v>
      </c>
      <c r="D133" s="34"/>
      <c r="E133" s="34"/>
      <c r="F133" s="35"/>
    </row>
    <row r="134" spans="1:6" s="8" customFormat="1" ht="13.5" customHeight="1" hidden="1">
      <c r="A134" s="31"/>
      <c r="B134" s="39" t="s">
        <v>35</v>
      </c>
      <c r="C134" s="42" t="s">
        <v>81</v>
      </c>
      <c r="D134" s="34"/>
      <c r="E134" s="34"/>
      <c r="F134" s="35"/>
    </row>
    <row r="135" spans="1:6" s="8" customFormat="1" ht="12" customHeight="1" hidden="1">
      <c r="A135" s="31"/>
      <c r="B135" s="39" t="s">
        <v>36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37</v>
      </c>
      <c r="C136" s="42" t="s">
        <v>81</v>
      </c>
      <c r="D136" s="34"/>
      <c r="E136" s="34"/>
      <c r="F136" s="35"/>
    </row>
    <row r="137" spans="1:6" s="8" customFormat="1" ht="15.75" customHeight="1">
      <c r="A137" s="31"/>
      <c r="B137" s="48" t="s">
        <v>38</v>
      </c>
      <c r="C137" s="43"/>
      <c r="D137" s="37"/>
      <c r="E137" s="37"/>
      <c r="F137" s="38"/>
    </row>
    <row r="138" spans="1:6" s="8" customFormat="1" ht="12.75">
      <c r="A138" s="66" t="s">
        <v>111</v>
      </c>
      <c r="B138" s="47" t="s">
        <v>65</v>
      </c>
      <c r="C138" s="42" t="s">
        <v>48</v>
      </c>
      <c r="D138" s="37">
        <v>63</v>
      </c>
      <c r="E138" s="37">
        <v>63</v>
      </c>
      <c r="F138" s="38">
        <f>D138/E138*100</f>
        <v>100</v>
      </c>
    </row>
    <row r="139" spans="1:6" s="8" customFormat="1" ht="12.75">
      <c r="A139" s="31"/>
      <c r="B139" s="57" t="s">
        <v>119</v>
      </c>
      <c r="C139" s="42" t="s">
        <v>48</v>
      </c>
      <c r="D139" s="37">
        <v>2</v>
      </c>
      <c r="E139" s="37">
        <v>2</v>
      </c>
      <c r="F139" s="38">
        <f aca="true" t="shared" si="2" ref="F139:F175">D139/E139*100</f>
        <v>100</v>
      </c>
    </row>
    <row r="140" spans="1:6" s="8" customFormat="1" ht="38.25">
      <c r="A140" s="31" t="s">
        <v>112</v>
      </c>
      <c r="B140" s="32" t="s">
        <v>154</v>
      </c>
      <c r="C140" s="42" t="s">
        <v>7</v>
      </c>
      <c r="D140" s="34">
        <v>131273</v>
      </c>
      <c r="E140" s="56">
        <v>235679</v>
      </c>
      <c r="F140" s="38">
        <f t="shared" si="2"/>
        <v>55.69991386589387</v>
      </c>
    </row>
    <row r="141" spans="1:6" s="8" customFormat="1" ht="25.5">
      <c r="A141" s="31"/>
      <c r="B141" s="39" t="s">
        <v>14</v>
      </c>
      <c r="C141" s="43" t="s">
        <v>5</v>
      </c>
      <c r="D141" s="35">
        <f>F140/106.68%</f>
        <v>52.21214273143408</v>
      </c>
      <c r="E141" s="35">
        <v>3304.6</v>
      </c>
      <c r="F141" s="41" t="s">
        <v>6</v>
      </c>
    </row>
    <row r="142" spans="1:6" s="8" customFormat="1" ht="13.5" customHeight="1">
      <c r="A142" s="31" t="s">
        <v>113</v>
      </c>
      <c r="B142" s="32" t="s">
        <v>82</v>
      </c>
      <c r="C142" s="42" t="s">
        <v>9</v>
      </c>
      <c r="D142" s="68">
        <v>23.364</v>
      </c>
      <c r="E142" s="37">
        <v>22.551</v>
      </c>
      <c r="F142" s="38">
        <f t="shared" si="2"/>
        <v>103.60516163363044</v>
      </c>
    </row>
    <row r="143" spans="1:6" s="8" customFormat="1" ht="12.75">
      <c r="A143" s="31"/>
      <c r="B143" s="57" t="s">
        <v>39</v>
      </c>
      <c r="C143" s="42" t="s">
        <v>9</v>
      </c>
      <c r="D143" s="69">
        <v>21.591</v>
      </c>
      <c r="E143" s="34">
        <v>20.458</v>
      </c>
      <c r="F143" s="38">
        <f t="shared" si="2"/>
        <v>105.53817577475806</v>
      </c>
    </row>
    <row r="144" spans="1:6" s="8" customFormat="1" ht="15" customHeight="1">
      <c r="A144" s="31"/>
      <c r="B144" s="48" t="s">
        <v>40</v>
      </c>
      <c r="C144" s="42"/>
      <c r="D144" s="37"/>
      <c r="E144" s="37"/>
      <c r="F144" s="38"/>
    </row>
    <row r="145" spans="1:6" s="8" customFormat="1" ht="12.75">
      <c r="A145" s="31" t="s">
        <v>114</v>
      </c>
      <c r="B145" s="47" t="s">
        <v>121</v>
      </c>
      <c r="C145" s="42" t="s">
        <v>48</v>
      </c>
      <c r="D145" s="37">
        <v>37</v>
      </c>
      <c r="E145" s="37">
        <v>37</v>
      </c>
      <c r="F145" s="38">
        <f t="shared" si="2"/>
        <v>100</v>
      </c>
    </row>
    <row r="146" spans="1:6" s="8" customFormat="1" ht="12.75" customHeight="1">
      <c r="A146" s="31"/>
      <c r="B146" s="57" t="s">
        <v>122</v>
      </c>
      <c r="C146" s="42" t="s">
        <v>48</v>
      </c>
      <c r="D146" s="37">
        <v>3</v>
      </c>
      <c r="E146" s="37">
        <v>3</v>
      </c>
      <c r="F146" s="38">
        <f t="shared" si="2"/>
        <v>100</v>
      </c>
    </row>
    <row r="147" spans="1:6" s="8" customFormat="1" ht="12.75" hidden="1">
      <c r="A147" s="31"/>
      <c r="B147" s="44" t="s">
        <v>123</v>
      </c>
      <c r="C147" s="42"/>
      <c r="D147" s="37"/>
      <c r="E147" s="37"/>
      <c r="F147" s="38"/>
    </row>
    <row r="148" spans="1:6" s="8" customFormat="1" ht="12.75" hidden="1">
      <c r="A148" s="31"/>
      <c r="B148" s="57" t="s">
        <v>56</v>
      </c>
      <c r="C148" s="42" t="s">
        <v>48</v>
      </c>
      <c r="D148" s="37"/>
      <c r="E148" s="37"/>
      <c r="F148" s="38" t="e">
        <f t="shared" si="2"/>
        <v>#DIV/0!</v>
      </c>
    </row>
    <row r="149" spans="1:6" s="8" customFormat="1" ht="12.75" customHeight="1">
      <c r="A149" s="31"/>
      <c r="B149" s="57" t="s">
        <v>55</v>
      </c>
      <c r="C149" s="42" t="s">
        <v>48</v>
      </c>
      <c r="D149" s="37">
        <v>3</v>
      </c>
      <c r="E149" s="37">
        <v>3</v>
      </c>
      <c r="F149" s="38">
        <f t="shared" si="2"/>
        <v>100</v>
      </c>
    </row>
    <row r="150" spans="1:6" s="8" customFormat="1" ht="12.75" hidden="1">
      <c r="A150" s="31"/>
      <c r="B150" s="57" t="s">
        <v>57</v>
      </c>
      <c r="C150" s="42" t="s">
        <v>48</v>
      </c>
      <c r="D150" s="37"/>
      <c r="E150" s="37"/>
      <c r="F150" s="38" t="e">
        <f t="shared" si="2"/>
        <v>#DIV/0!</v>
      </c>
    </row>
    <row r="151" spans="1:6" s="8" customFormat="1" ht="12.75" hidden="1">
      <c r="A151" s="31"/>
      <c r="B151" s="57" t="s">
        <v>152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57" t="s">
        <v>153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57" t="s">
        <v>185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>
      <c r="A154" s="31" t="s">
        <v>115</v>
      </c>
      <c r="B154" s="32" t="s">
        <v>89</v>
      </c>
      <c r="C154" s="42" t="s">
        <v>48</v>
      </c>
      <c r="D154" s="34">
        <v>3</v>
      </c>
      <c r="E154" s="34">
        <v>3</v>
      </c>
      <c r="F154" s="38">
        <f t="shared" si="2"/>
        <v>100</v>
      </c>
    </row>
    <row r="155" spans="1:6" s="8" customFormat="1" ht="12.75">
      <c r="A155" s="31"/>
      <c r="B155" s="57" t="s">
        <v>119</v>
      </c>
      <c r="C155" s="42" t="s">
        <v>48</v>
      </c>
      <c r="D155" s="37">
        <v>0</v>
      </c>
      <c r="E155" s="37">
        <v>0</v>
      </c>
      <c r="F155" s="38" t="e">
        <f t="shared" si="2"/>
        <v>#DIV/0!</v>
      </c>
    </row>
    <row r="156" spans="1:6" s="8" customFormat="1" ht="25.5" customHeight="1">
      <c r="A156" s="31" t="s">
        <v>219</v>
      </c>
      <c r="B156" s="32" t="s">
        <v>73</v>
      </c>
      <c r="C156" s="42" t="s">
        <v>12</v>
      </c>
      <c r="D156" s="35">
        <v>2.2</v>
      </c>
      <c r="E156" s="35">
        <v>0.4764</v>
      </c>
      <c r="F156" s="38">
        <f t="shared" si="2"/>
        <v>461.7968094038623</v>
      </c>
    </row>
    <row r="157" spans="1:6" s="8" customFormat="1" ht="12.75">
      <c r="A157" s="31"/>
      <c r="B157" s="57" t="s">
        <v>41</v>
      </c>
      <c r="C157" s="43" t="s">
        <v>12</v>
      </c>
      <c r="D157" s="35">
        <v>2.2</v>
      </c>
      <c r="E157" s="35">
        <v>0.4764</v>
      </c>
      <c r="F157" s="38">
        <f t="shared" si="2"/>
        <v>461.7968094038623</v>
      </c>
    </row>
    <row r="158" spans="1:6" s="8" customFormat="1" ht="12.75">
      <c r="A158" s="31" t="s">
        <v>116</v>
      </c>
      <c r="B158" s="32" t="s">
        <v>66</v>
      </c>
      <c r="C158" s="43" t="s">
        <v>42</v>
      </c>
      <c r="D158" s="35">
        <v>83.3</v>
      </c>
      <c r="E158" s="35">
        <v>61</v>
      </c>
      <c r="F158" s="38">
        <f t="shared" si="2"/>
        <v>136.55737704918033</v>
      </c>
    </row>
    <row r="159" spans="1:6" s="8" customFormat="1" ht="12.75">
      <c r="A159" s="31"/>
      <c r="B159" s="57" t="s">
        <v>43</v>
      </c>
      <c r="C159" s="43" t="s">
        <v>42</v>
      </c>
      <c r="D159" s="35">
        <v>83.3</v>
      </c>
      <c r="E159" s="35">
        <v>61</v>
      </c>
      <c r="F159" s="38">
        <f t="shared" si="2"/>
        <v>136.55737704918033</v>
      </c>
    </row>
    <row r="160" spans="1:6" s="8" customFormat="1" ht="12.75" customHeight="1">
      <c r="A160" s="31" t="s">
        <v>117</v>
      </c>
      <c r="B160" s="32" t="s">
        <v>74</v>
      </c>
      <c r="C160" s="42" t="s">
        <v>4</v>
      </c>
      <c r="D160" s="34">
        <v>2981.4</v>
      </c>
      <c r="E160" s="34">
        <v>2139.4</v>
      </c>
      <c r="F160" s="38">
        <f t="shared" si="2"/>
        <v>139.35682901748154</v>
      </c>
    </row>
    <row r="161" spans="1:6" s="8" customFormat="1" ht="12.75">
      <c r="A161" s="31"/>
      <c r="B161" s="57" t="s">
        <v>67</v>
      </c>
      <c r="C161" s="43" t="s">
        <v>4</v>
      </c>
      <c r="D161" s="34">
        <v>2981.4</v>
      </c>
      <c r="E161" s="34">
        <v>2139.4</v>
      </c>
      <c r="F161" s="38">
        <f t="shared" si="2"/>
        <v>139.35682901748154</v>
      </c>
    </row>
    <row r="162" spans="1:6" s="8" customFormat="1" ht="12.75">
      <c r="A162" s="31" t="s">
        <v>221</v>
      </c>
      <c r="B162" s="58" t="s">
        <v>44</v>
      </c>
      <c r="C162" s="43" t="s">
        <v>45</v>
      </c>
      <c r="D162" s="37">
        <v>38500</v>
      </c>
      <c r="E162" s="55">
        <v>31149</v>
      </c>
      <c r="F162" s="38">
        <f t="shared" si="2"/>
        <v>123.59947349834665</v>
      </c>
    </row>
    <row r="163" spans="1:6" s="8" customFormat="1" ht="12.75">
      <c r="A163" s="31"/>
      <c r="B163" s="57" t="s">
        <v>68</v>
      </c>
      <c r="C163" s="43" t="s">
        <v>45</v>
      </c>
      <c r="D163" s="34">
        <v>38500</v>
      </c>
      <c r="E163" s="56">
        <v>31149</v>
      </c>
      <c r="F163" s="38">
        <f t="shared" si="2"/>
        <v>123.59947349834665</v>
      </c>
    </row>
    <row r="164" spans="1:6" s="8" customFormat="1" ht="51">
      <c r="A164" s="31" t="s">
        <v>118</v>
      </c>
      <c r="B164" s="32" t="s">
        <v>186</v>
      </c>
      <c r="C164" s="42" t="s">
        <v>7</v>
      </c>
      <c r="D164" s="34">
        <v>21700</v>
      </c>
      <c r="E164" s="35">
        <v>14554</v>
      </c>
      <c r="F164" s="38">
        <f t="shared" si="2"/>
        <v>149.09990380651368</v>
      </c>
    </row>
    <row r="165" spans="1:6" s="8" customFormat="1" ht="37.5" customHeight="1" hidden="1">
      <c r="A165" s="31" t="s">
        <v>128</v>
      </c>
      <c r="B165" s="32" t="s">
        <v>187</v>
      </c>
      <c r="C165" s="42" t="s">
        <v>7</v>
      </c>
      <c r="D165" s="34"/>
      <c r="E165" s="34"/>
      <c r="F165" s="38" t="e">
        <f t="shared" si="2"/>
        <v>#DIV/0!</v>
      </c>
    </row>
    <row r="166" spans="1:6" s="8" customFormat="1" ht="15" customHeight="1">
      <c r="A166" s="31"/>
      <c r="B166" s="48" t="s">
        <v>10</v>
      </c>
      <c r="C166" s="33"/>
      <c r="D166" s="34"/>
      <c r="E166" s="34"/>
      <c r="F166" s="35"/>
    </row>
    <row r="167" spans="1:6" s="8" customFormat="1" ht="12.75" customHeight="1">
      <c r="A167" s="31" t="s">
        <v>120</v>
      </c>
      <c r="B167" s="47" t="s">
        <v>70</v>
      </c>
      <c r="C167" s="33" t="s">
        <v>48</v>
      </c>
      <c r="D167" s="34">
        <v>691</v>
      </c>
      <c r="E167" s="34">
        <v>630</v>
      </c>
      <c r="F167" s="38">
        <f t="shared" si="2"/>
        <v>109.6825396825397</v>
      </c>
    </row>
    <row r="168" spans="1:6" s="8" customFormat="1" ht="12.75">
      <c r="A168" s="31"/>
      <c r="B168" s="57" t="s">
        <v>119</v>
      </c>
      <c r="C168" s="33" t="s">
        <v>48</v>
      </c>
      <c r="D168" s="34">
        <v>4</v>
      </c>
      <c r="E168" s="34">
        <v>4</v>
      </c>
      <c r="F168" s="38">
        <f t="shared" si="2"/>
        <v>100</v>
      </c>
    </row>
    <row r="169" spans="1:6" s="8" customFormat="1" ht="25.5">
      <c r="A169" s="31" t="s">
        <v>124</v>
      </c>
      <c r="B169" s="32" t="s">
        <v>83</v>
      </c>
      <c r="C169" s="59" t="s">
        <v>7</v>
      </c>
      <c r="D169" s="34">
        <v>3174111</v>
      </c>
      <c r="E169" s="56">
        <v>2757699</v>
      </c>
      <c r="F169" s="38">
        <f t="shared" si="2"/>
        <v>115.09998009209852</v>
      </c>
    </row>
    <row r="170" spans="1:6" s="8" customFormat="1" ht="25.5">
      <c r="A170" s="31"/>
      <c r="B170" s="39" t="s">
        <v>11</v>
      </c>
      <c r="C170" s="59" t="s">
        <v>5</v>
      </c>
      <c r="D170" s="35">
        <f>F169/107.85%</f>
        <v>106.722281031153</v>
      </c>
      <c r="E170" s="34">
        <v>110.1</v>
      </c>
      <c r="F170" s="41" t="s">
        <v>6</v>
      </c>
    </row>
    <row r="171" spans="1:6" s="8" customFormat="1" ht="12.75" customHeight="1">
      <c r="A171" s="31" t="s">
        <v>125</v>
      </c>
      <c r="B171" s="47" t="s">
        <v>69</v>
      </c>
      <c r="C171" s="33" t="s">
        <v>48</v>
      </c>
      <c r="D171" s="34">
        <v>79</v>
      </c>
      <c r="E171" s="34">
        <v>78</v>
      </c>
      <c r="F171" s="38">
        <f t="shared" si="2"/>
        <v>101.28205128205127</v>
      </c>
    </row>
    <row r="172" spans="1:6" s="8" customFormat="1" ht="12.75">
      <c r="A172" s="31"/>
      <c r="B172" s="57" t="s">
        <v>119</v>
      </c>
      <c r="C172" s="33" t="s">
        <v>48</v>
      </c>
      <c r="D172" s="34">
        <v>4</v>
      </c>
      <c r="E172" s="34">
        <v>4</v>
      </c>
      <c r="F172" s="38">
        <f t="shared" si="2"/>
        <v>100</v>
      </c>
    </row>
    <row r="173" spans="1:6" s="8" customFormat="1" ht="25.5">
      <c r="A173" s="31" t="s">
        <v>126</v>
      </c>
      <c r="B173" s="32" t="s">
        <v>84</v>
      </c>
      <c r="C173" s="33" t="s">
        <v>7</v>
      </c>
      <c r="D173" s="34">
        <v>1600</v>
      </c>
      <c r="E173" s="34">
        <v>3080</v>
      </c>
      <c r="F173" s="38">
        <f t="shared" si="2"/>
        <v>51.94805194805194</v>
      </c>
    </row>
    <row r="174" spans="1:6" s="8" customFormat="1" ht="25.5">
      <c r="A174" s="31"/>
      <c r="B174" s="39" t="s">
        <v>11</v>
      </c>
      <c r="C174" s="59" t="s">
        <v>5</v>
      </c>
      <c r="D174" s="35">
        <f>F173/106.68%</f>
        <v>48.69521179982372</v>
      </c>
      <c r="E174" s="35">
        <v>47.2</v>
      </c>
      <c r="F174" s="41" t="s">
        <v>6</v>
      </c>
    </row>
    <row r="175" spans="1:6" s="8" customFormat="1" ht="25.5">
      <c r="A175" s="31" t="s">
        <v>127</v>
      </c>
      <c r="B175" s="32" t="s">
        <v>85</v>
      </c>
      <c r="C175" s="33" t="s">
        <v>7</v>
      </c>
      <c r="D175" s="34">
        <v>308500</v>
      </c>
      <c r="E175" s="34">
        <v>233900</v>
      </c>
      <c r="F175" s="38">
        <f t="shared" si="2"/>
        <v>131.89397178281317</v>
      </c>
    </row>
    <row r="176" spans="1:6" s="8" customFormat="1" ht="25.5">
      <c r="A176" s="31"/>
      <c r="B176" s="39" t="s">
        <v>11</v>
      </c>
      <c r="C176" s="59" t="s">
        <v>5</v>
      </c>
      <c r="D176" s="35">
        <f>F175/103.78%</f>
        <v>127.0899708834199</v>
      </c>
      <c r="E176" s="34">
        <v>69.4</v>
      </c>
      <c r="F176" s="41" t="s">
        <v>6</v>
      </c>
    </row>
    <row r="177" spans="1:6" s="8" customFormat="1" ht="15" customHeight="1">
      <c r="A177" s="31"/>
      <c r="B177" s="48" t="s">
        <v>53</v>
      </c>
      <c r="C177" s="42"/>
      <c r="D177" s="37"/>
      <c r="E177" s="37"/>
      <c r="F177" s="38"/>
    </row>
    <row r="178" spans="1:6" s="8" customFormat="1" ht="12.75">
      <c r="A178" s="53" t="s">
        <v>128</v>
      </c>
      <c r="B178" s="32" t="s">
        <v>46</v>
      </c>
      <c r="C178" s="42" t="s">
        <v>30</v>
      </c>
      <c r="D178" s="34">
        <v>61</v>
      </c>
      <c r="E178" s="34">
        <v>52</v>
      </c>
      <c r="F178" s="38">
        <f aca="true" t="shared" si="3" ref="F178:F191">D178/E178*100</f>
        <v>117.3076923076923</v>
      </c>
    </row>
    <row r="179" spans="1:6" s="8" customFormat="1" ht="12.75">
      <c r="A179" s="53" t="s">
        <v>129</v>
      </c>
      <c r="B179" s="32" t="s">
        <v>47</v>
      </c>
      <c r="C179" s="42" t="s">
        <v>48</v>
      </c>
      <c r="D179" s="34">
        <v>2907</v>
      </c>
      <c r="E179" s="34">
        <v>2357</v>
      </c>
      <c r="F179" s="38">
        <f t="shared" si="3"/>
        <v>123.33474756045821</v>
      </c>
    </row>
    <row r="180" spans="1:6" s="8" customFormat="1" ht="12.75">
      <c r="A180" s="53" t="s">
        <v>130</v>
      </c>
      <c r="B180" s="32" t="s">
        <v>49</v>
      </c>
      <c r="C180" s="42" t="s">
        <v>5</v>
      </c>
      <c r="D180" s="34">
        <v>23.91</v>
      </c>
      <c r="E180" s="34">
        <v>12.58</v>
      </c>
      <c r="F180" s="38">
        <f t="shared" si="3"/>
        <v>190.06359300476947</v>
      </c>
    </row>
    <row r="181" spans="1:6" s="8" customFormat="1" ht="12.75">
      <c r="A181" s="53" t="s">
        <v>131</v>
      </c>
      <c r="B181" s="32" t="s">
        <v>213</v>
      </c>
      <c r="C181" s="42" t="s">
        <v>214</v>
      </c>
      <c r="D181" s="56">
        <v>2271</v>
      </c>
      <c r="E181" s="34">
        <v>1465</v>
      </c>
      <c r="F181" s="38">
        <f t="shared" si="3"/>
        <v>155.01706484641636</v>
      </c>
    </row>
    <row r="182" spans="1:6" s="8" customFormat="1" ht="48.75" customHeight="1">
      <c r="A182" s="53" t="s">
        <v>132</v>
      </c>
      <c r="B182" s="47" t="s">
        <v>158</v>
      </c>
      <c r="C182" s="43" t="s">
        <v>7</v>
      </c>
      <c r="D182" s="56">
        <v>77739.8</v>
      </c>
      <c r="E182" s="56">
        <v>40637.6</v>
      </c>
      <c r="F182" s="38">
        <f t="shared" si="3"/>
        <v>191.3001752071973</v>
      </c>
    </row>
    <row r="183" spans="1:6" s="8" customFormat="1" ht="12.75" hidden="1">
      <c r="A183" s="53"/>
      <c r="B183" s="44" t="s">
        <v>144</v>
      </c>
      <c r="C183" s="43"/>
      <c r="D183" s="34"/>
      <c r="E183" s="34"/>
      <c r="F183" s="38" t="e">
        <f t="shared" si="3"/>
        <v>#DIV/0!</v>
      </c>
    </row>
    <row r="184" spans="1:6" s="8" customFormat="1" ht="25.5" hidden="1">
      <c r="A184" s="53"/>
      <c r="B184" s="39" t="s">
        <v>188</v>
      </c>
      <c r="C184" s="43" t="s">
        <v>7</v>
      </c>
      <c r="D184" s="34"/>
      <c r="E184" s="34"/>
      <c r="F184" s="38" t="e">
        <f t="shared" si="3"/>
        <v>#DIV/0!</v>
      </c>
    </row>
    <row r="185" spans="1:6" s="8" customFormat="1" ht="12.75" hidden="1">
      <c r="A185" s="53"/>
      <c r="B185" s="39" t="s">
        <v>190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25.5" hidden="1">
      <c r="A186" s="53"/>
      <c r="B186" s="39" t="s">
        <v>191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51" hidden="1">
      <c r="A187" s="53"/>
      <c r="B187" s="39" t="s">
        <v>189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12.75">
      <c r="A188" s="53" t="s">
        <v>133</v>
      </c>
      <c r="B188" s="47" t="s">
        <v>50</v>
      </c>
      <c r="C188" s="42" t="s">
        <v>51</v>
      </c>
      <c r="D188" s="34">
        <v>273015</v>
      </c>
      <c r="E188" s="34">
        <v>102465</v>
      </c>
      <c r="F188" s="38">
        <f t="shared" si="3"/>
        <v>266.44707949055777</v>
      </c>
    </row>
    <row r="189" spans="1:6" s="8" customFormat="1" ht="12.75">
      <c r="A189" s="53"/>
      <c r="B189" s="57" t="s">
        <v>141</v>
      </c>
      <c r="C189" s="42" t="s">
        <v>51</v>
      </c>
      <c r="D189" s="34">
        <v>82276</v>
      </c>
      <c r="E189" s="34">
        <v>59236</v>
      </c>
      <c r="F189" s="38">
        <f t="shared" si="3"/>
        <v>138.8952663920589</v>
      </c>
    </row>
    <row r="190" spans="1:6" s="8" customFormat="1" ht="15" customHeight="1">
      <c r="A190" s="31"/>
      <c r="B190" s="48" t="s">
        <v>201</v>
      </c>
      <c r="C190" s="42"/>
      <c r="D190" s="34"/>
      <c r="E190" s="34"/>
      <c r="F190" s="41"/>
    </row>
    <row r="191" spans="1:6" s="8" customFormat="1" ht="38.25">
      <c r="A191" s="31" t="s">
        <v>134</v>
      </c>
      <c r="B191" s="47" t="s">
        <v>264</v>
      </c>
      <c r="C191" s="43" t="s">
        <v>7</v>
      </c>
      <c r="D191" s="34">
        <v>108194</v>
      </c>
      <c r="E191" s="34">
        <v>171464</v>
      </c>
      <c r="F191" s="38">
        <f t="shared" si="3"/>
        <v>63.10012597396538</v>
      </c>
    </row>
    <row r="192" spans="1:6" s="8" customFormat="1" ht="25.5">
      <c r="A192" s="31"/>
      <c r="B192" s="39" t="s">
        <v>14</v>
      </c>
      <c r="C192" s="43" t="s">
        <v>5</v>
      </c>
      <c r="D192" s="35">
        <f>F191/106.46%</f>
        <v>59.27120606233833</v>
      </c>
      <c r="E192" s="34">
        <v>137.1</v>
      </c>
      <c r="F192" s="41" t="s">
        <v>6</v>
      </c>
    </row>
    <row r="193" spans="1:6" s="8" customFormat="1" ht="12.75" hidden="1">
      <c r="A193" s="31"/>
      <c r="B193" s="45" t="s">
        <v>144</v>
      </c>
      <c r="C193" s="43"/>
      <c r="D193" s="34"/>
      <c r="E193" s="34"/>
      <c r="F193" s="41"/>
    </row>
    <row r="194" spans="1:6" s="8" customFormat="1" ht="25.5" hidden="1">
      <c r="A194" s="31"/>
      <c r="B194" s="46" t="s">
        <v>192</v>
      </c>
      <c r="C194" s="42" t="s">
        <v>7</v>
      </c>
      <c r="D194" s="34"/>
      <c r="E194" s="34"/>
      <c r="F194" s="41"/>
    </row>
    <row r="195" spans="1:6" s="8" customFormat="1" ht="12.75" hidden="1">
      <c r="A195" s="31"/>
      <c r="B195" s="46" t="s">
        <v>145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6" t="s">
        <v>146</v>
      </c>
      <c r="C196" s="42" t="s">
        <v>7</v>
      </c>
      <c r="D196" s="34"/>
      <c r="E196" s="34"/>
      <c r="F196" s="41"/>
    </row>
    <row r="197" spans="1:6" s="8" customFormat="1" ht="25.5" hidden="1">
      <c r="A197" s="31"/>
      <c r="B197" s="39" t="s">
        <v>193</v>
      </c>
      <c r="C197" s="33" t="s">
        <v>7</v>
      </c>
      <c r="D197" s="37"/>
      <c r="E197" s="37"/>
      <c r="F197" s="38"/>
    </row>
    <row r="198" spans="1:6" s="8" customFormat="1" ht="25.5" customHeight="1" hidden="1">
      <c r="A198" s="31"/>
      <c r="B198" s="39" t="s">
        <v>194</v>
      </c>
      <c r="C198" s="33" t="s">
        <v>7</v>
      </c>
      <c r="D198" s="37"/>
      <c r="E198" s="37"/>
      <c r="F198" s="38"/>
    </row>
    <row r="199" spans="1:6" s="8" customFormat="1" ht="12.75" hidden="1">
      <c r="A199" s="31"/>
      <c r="B199" s="39" t="s">
        <v>147</v>
      </c>
      <c r="C199" s="42" t="s">
        <v>7</v>
      </c>
      <c r="D199" s="34"/>
      <c r="E199" s="34"/>
      <c r="F199" s="41"/>
    </row>
    <row r="200" spans="1:6" s="8" customFormat="1" ht="25.5" hidden="1">
      <c r="A200" s="31"/>
      <c r="B200" s="39" t="s">
        <v>195</v>
      </c>
      <c r="C200" s="42" t="s">
        <v>7</v>
      </c>
      <c r="D200" s="34"/>
      <c r="E200" s="34"/>
      <c r="F200" s="41"/>
    </row>
    <row r="201" spans="1:6" s="8" customFormat="1" ht="12.75" hidden="1">
      <c r="A201" s="31"/>
      <c r="B201" s="39" t="s">
        <v>196</v>
      </c>
      <c r="C201" s="42" t="s">
        <v>7</v>
      </c>
      <c r="D201" s="34"/>
      <c r="E201" s="34"/>
      <c r="F201" s="41"/>
    </row>
    <row r="202" spans="1:6" s="8" customFormat="1" ht="12.75" customHeight="1" hidden="1">
      <c r="A202" s="31"/>
      <c r="B202" s="39" t="s">
        <v>197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198</v>
      </c>
      <c r="C203" s="42" t="s">
        <v>7</v>
      </c>
      <c r="D203" s="34"/>
      <c r="E203" s="34"/>
      <c r="F203" s="41"/>
    </row>
    <row r="204" spans="1:6" s="8" customFormat="1" ht="12.75" hidden="1">
      <c r="A204" s="31"/>
      <c r="B204" s="39" t="s">
        <v>199</v>
      </c>
      <c r="C204" s="42" t="s">
        <v>7</v>
      </c>
      <c r="D204" s="34"/>
      <c r="E204" s="34"/>
      <c r="F204" s="41"/>
    </row>
    <row r="205" spans="1:6" s="8" customFormat="1" ht="15" customHeight="1">
      <c r="A205" s="31"/>
      <c r="B205" s="48" t="s">
        <v>271</v>
      </c>
      <c r="C205" s="42"/>
      <c r="D205" s="37"/>
      <c r="E205" s="37"/>
      <c r="F205" s="38"/>
    </row>
    <row r="206" spans="1:6" s="8" customFormat="1" ht="25.5">
      <c r="A206" s="31" t="s">
        <v>135</v>
      </c>
      <c r="B206" s="70" t="s">
        <v>200</v>
      </c>
      <c r="C206" s="43" t="s">
        <v>7</v>
      </c>
      <c r="D206" s="34">
        <f>D207-D208</f>
        <v>-881195</v>
      </c>
      <c r="E206" s="34">
        <f>E207-E208</f>
        <v>-2645100</v>
      </c>
      <c r="F206" s="38" t="s">
        <v>218</v>
      </c>
    </row>
    <row r="207" spans="1:6" s="8" customFormat="1" ht="12.75">
      <c r="A207" s="31" t="s">
        <v>136</v>
      </c>
      <c r="B207" s="32" t="s">
        <v>86</v>
      </c>
      <c r="C207" s="42" t="s">
        <v>7</v>
      </c>
      <c r="D207" s="34">
        <v>18247</v>
      </c>
      <c r="E207" s="34">
        <v>6686</v>
      </c>
      <c r="F207" s="38">
        <f aca="true" t="shared" si="4" ref="F207:F217">D207/E207*100</f>
        <v>272.9135507029614</v>
      </c>
    </row>
    <row r="208" spans="1:6" s="8" customFormat="1" ht="12.75">
      <c r="A208" s="31" t="s">
        <v>137</v>
      </c>
      <c r="B208" s="32" t="s">
        <v>87</v>
      </c>
      <c r="C208" s="42" t="s">
        <v>7</v>
      </c>
      <c r="D208" s="34">
        <v>899442</v>
      </c>
      <c r="E208" s="34">
        <v>2651786</v>
      </c>
      <c r="F208" s="38">
        <f t="shared" si="4"/>
        <v>33.91834786064939</v>
      </c>
    </row>
    <row r="209" spans="1:6" s="8" customFormat="1" ht="12.75">
      <c r="A209" s="31" t="s">
        <v>138</v>
      </c>
      <c r="B209" s="32" t="s">
        <v>88</v>
      </c>
      <c r="C209" s="42" t="s">
        <v>5</v>
      </c>
      <c r="D209" s="35">
        <v>36.4</v>
      </c>
      <c r="E209" s="35">
        <v>46.2</v>
      </c>
      <c r="F209" s="38">
        <f t="shared" si="4"/>
        <v>78.78787878787878</v>
      </c>
    </row>
    <row r="210" spans="1:6" s="8" customFormat="1" ht="12.75">
      <c r="A210" s="31" t="s">
        <v>202</v>
      </c>
      <c r="B210" s="32" t="s">
        <v>216</v>
      </c>
      <c r="C210" s="42" t="s">
        <v>7</v>
      </c>
      <c r="D210" s="34">
        <v>217776</v>
      </c>
      <c r="E210" s="34">
        <v>467330.5</v>
      </c>
      <c r="F210" s="38">
        <f t="shared" si="4"/>
        <v>46.59999721824276</v>
      </c>
    </row>
    <row r="211" spans="1:7" s="8" customFormat="1" ht="12.75">
      <c r="A211" s="31"/>
      <c r="B211" s="47" t="s">
        <v>215</v>
      </c>
      <c r="C211" s="42" t="s">
        <v>7</v>
      </c>
      <c r="D211" s="34">
        <v>9795</v>
      </c>
      <c r="E211" s="34">
        <v>9668</v>
      </c>
      <c r="F211" s="38">
        <f t="shared" si="4"/>
        <v>101.31361191559785</v>
      </c>
      <c r="G211" s="54"/>
    </row>
    <row r="212" spans="1:6" s="8" customFormat="1" ht="12.75">
      <c r="A212" s="31" t="s">
        <v>139</v>
      </c>
      <c r="B212" s="32" t="s">
        <v>217</v>
      </c>
      <c r="C212" s="42" t="s">
        <v>7</v>
      </c>
      <c r="D212" s="34">
        <v>839778</v>
      </c>
      <c r="E212" s="34">
        <v>627636.8</v>
      </c>
      <c r="F212" s="38">
        <f t="shared" si="4"/>
        <v>133.7999938818119</v>
      </c>
    </row>
    <row r="213" spans="1:6" s="8" customFormat="1" ht="12.75">
      <c r="A213" s="31"/>
      <c r="B213" s="32" t="s">
        <v>215</v>
      </c>
      <c r="C213" s="42" t="s">
        <v>7</v>
      </c>
      <c r="D213" s="34">
        <v>25543</v>
      </c>
      <c r="E213" s="34">
        <v>27002</v>
      </c>
      <c r="F213" s="38">
        <f t="shared" si="4"/>
        <v>94.59669654099696</v>
      </c>
    </row>
    <row r="214" spans="1:6" s="8" customFormat="1" ht="15" customHeight="1">
      <c r="A214" s="31"/>
      <c r="B214" s="48" t="s">
        <v>75</v>
      </c>
      <c r="C214" s="33"/>
      <c r="D214" s="50"/>
      <c r="E214" s="37"/>
      <c r="F214" s="38"/>
    </row>
    <row r="215" spans="1:6" s="8" customFormat="1" ht="25.5">
      <c r="A215" s="31" t="s">
        <v>140</v>
      </c>
      <c r="B215" s="32" t="s">
        <v>266</v>
      </c>
      <c r="C215" s="59" t="s">
        <v>8</v>
      </c>
      <c r="D215" s="56">
        <v>33625.5</v>
      </c>
      <c r="E215" s="56">
        <v>31050.5</v>
      </c>
      <c r="F215" s="38">
        <f t="shared" si="4"/>
        <v>108.29294214263861</v>
      </c>
    </row>
    <row r="216" spans="1:6" s="8" customFormat="1" ht="38.25">
      <c r="A216" s="31" t="s">
        <v>142</v>
      </c>
      <c r="B216" s="32" t="s">
        <v>267</v>
      </c>
      <c r="C216" s="33" t="s">
        <v>4</v>
      </c>
      <c r="D216" s="69">
        <v>0.645</v>
      </c>
      <c r="E216" s="69">
        <v>2.85</v>
      </c>
      <c r="F216" s="38">
        <f t="shared" si="4"/>
        <v>22.63157894736842</v>
      </c>
    </row>
    <row r="217" spans="1:6" s="8" customFormat="1" ht="12.75">
      <c r="A217" s="31" t="s">
        <v>143</v>
      </c>
      <c r="B217" s="32" t="s">
        <v>91</v>
      </c>
      <c r="C217" s="59" t="s">
        <v>5</v>
      </c>
      <c r="D217" s="35">
        <v>1.3</v>
      </c>
      <c r="E217" s="34">
        <v>5.6</v>
      </c>
      <c r="F217" s="38">
        <f t="shared" si="4"/>
        <v>23.21428571428572</v>
      </c>
    </row>
    <row r="218" spans="1:6" ht="9" customHeight="1">
      <c r="A218" s="18"/>
      <c r="B218" s="16"/>
      <c r="C218" s="19"/>
      <c r="D218" s="20"/>
      <c r="E218" s="21"/>
      <c r="F218" s="21"/>
    </row>
    <row r="219" spans="1:6" ht="12.75">
      <c r="A219" s="22" t="s">
        <v>52</v>
      </c>
      <c r="B219" s="16"/>
      <c r="C219" s="23"/>
      <c r="D219" s="14"/>
      <c r="E219" s="16"/>
      <c r="F219" s="16"/>
    </row>
    <row r="220" spans="1:6" ht="12.75">
      <c r="A220" s="63" t="s">
        <v>148</v>
      </c>
      <c r="B220" s="63"/>
      <c r="C220" s="63"/>
      <c r="D220" s="63"/>
      <c r="E220" s="63"/>
      <c r="F220" s="63"/>
    </row>
    <row r="221" spans="1:6" ht="14.25">
      <c r="A221" s="24"/>
      <c r="B221" s="24"/>
      <c r="C221" s="24"/>
      <c r="D221" s="24"/>
      <c r="E221" s="24"/>
      <c r="F221" s="24"/>
    </row>
    <row r="222" spans="1:6" s="3" customFormat="1" ht="12.75">
      <c r="A222" s="25"/>
      <c r="B222" s="26"/>
      <c r="C222" s="27"/>
      <c r="D222" s="28"/>
      <c r="E222" s="26"/>
      <c r="F222" s="26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9" t="s">
        <v>263</v>
      </c>
      <c r="B224" s="26"/>
      <c r="C224" s="30"/>
      <c r="D224" s="28"/>
      <c r="E224" s="26"/>
      <c r="F224" s="26"/>
    </row>
    <row r="225" spans="1:6" s="3" customFormat="1" ht="12.75">
      <c r="A225" s="29" t="s">
        <v>207</v>
      </c>
      <c r="B225" s="26"/>
      <c r="C225" s="30"/>
      <c r="D225" s="28"/>
      <c r="E225" s="26"/>
      <c r="F225" s="26"/>
    </row>
    <row r="226" spans="1:6" s="3" customFormat="1" ht="12.75">
      <c r="A226" s="25"/>
      <c r="B226" s="26"/>
      <c r="C226" s="30"/>
      <c r="D226" s="28"/>
      <c r="E226" s="26"/>
      <c r="F226" s="26"/>
    </row>
    <row r="227" spans="1:6" s="3" customFormat="1" ht="12.75">
      <c r="A227" s="29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</sheetData>
  <sheetProtection/>
  <mergeCells count="7">
    <mergeCell ref="A5:F5"/>
    <mergeCell ref="A6:F6"/>
    <mergeCell ref="A7:B7"/>
    <mergeCell ref="A220:F22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2021-09-02T13:18:29Z</cp:lastPrinted>
  <dcterms:created xsi:type="dcterms:W3CDTF">2004-12-27T07:54:16Z</dcterms:created>
  <dcterms:modified xsi:type="dcterms:W3CDTF">2021-10-04T06:32:47Z</dcterms:modified>
  <cp:category/>
  <cp:version/>
  <cp:contentType/>
  <cp:contentStatus/>
</cp:coreProperties>
</file>